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o usar" state="visible" r:id="rId4"/>
    <sheet sheetId="2" name="Profissionais" state="visible" r:id="rId5"/>
    <sheet sheetId="3" name="Serviços" state="visible" r:id="rId6"/>
    <sheet sheetId="4" name="Atendimentos" state="visible" r:id="rId7"/>
    <sheet sheetId="5" name="Fechamento" state="visible" r:id="rId8"/>
  </sheets>
  <calcPr calcId="171027" fullCalcOnLoad="1"/>
</workbook>
</file>

<file path=xl/sharedStrings.xml><?xml version="1.0" encoding="utf-8"?>
<sst xmlns="http://schemas.openxmlformats.org/spreadsheetml/2006/main" count="50" uniqueCount="40">
  <si>
    <t>Planilha de comissão do salão</t>
  </si>
  <si>
    <t>Modelo grátis do Salão Up · salaoup.com</t>
  </si>
  <si>
    <t>1. Na aba Profissionais, escreva o nome de cada profissional e a comissão padrão dela (ex.: 40%).</t>
  </si>
  <si>
    <t>2. Na aba Serviços, cadastre os serviços com o preço. Se um serviço tem comissão diferente da padrão (ex.: coloração 30% porque o salão paga o produto), escreva na coluna "Comissão do serviço". Vazio = usa a padrão da profissional.</t>
  </si>
  <si>
    <t>3. Na aba Atendimentos, lance cada atendimento concluído: data, profissional e serviço aparecem em lista. O valor já vem do preço do serviço; se houve desconto, escreva por cima o valor que a cliente pagou.</t>
  </si>
  <si>
    <t>4. A comissão (% e R$) é calculada sozinha em cada linha.</t>
  </si>
  <si>
    <t>5. Na aba Fechamento, escolha o período (De / Até) e veja quanto cada profissional fez e tem a receber.</t>
  </si>
  <si>
    <t>As linhas em cinza são exemplo: pode apagar e começar a usar.</t>
  </si>
  <si>
    <t>No Salão Up isso tudo é calculado sozinho a cada atendimento concluído. Conheça em salaoup.com</t>
  </si>
  <si>
    <t>Profissionais</t>
  </si>
  <si>
    <t>Uma linha por profissional. Modelo grátis do Salão Up · salaoup.com</t>
  </si>
  <si>
    <t>Profissional</t>
  </si>
  <si>
    <t>Comissão padrão (%)</t>
  </si>
  <si>
    <t>Ana (exemplo)</t>
  </si>
  <si>
    <t>Bia (exemplo)</t>
  </si>
  <si>
    <t>Serviços</t>
  </si>
  <si>
    <t>Uma linha por serviço. Modelo grátis do Salão Up · salaoup.com</t>
  </si>
  <si>
    <t>Serviço</t>
  </si>
  <si>
    <t>Preço (R$)</t>
  </si>
  <si>
    <t>Comissão do serviço (%) · vazio = padrão</t>
  </si>
  <si>
    <t>Escova (exemplo)</t>
  </si>
  <si>
    <t>Coloração (exemplo)</t>
  </si>
  <si>
    <t>Manicure (exemplo)</t>
  </si>
  <si>
    <t>Atendimentos</t>
  </si>
  <si>
    <t>Lance cada atendimento concluído. Valor, % e comissão são calculados sozinhos. Modelo grátis do Salão Up · salaoup.com</t>
  </si>
  <si>
    <t>Data</t>
  </si>
  <si>
    <t>Valor pago (R$)</t>
  </si>
  <si>
    <t>Forma de pagamento</t>
  </si>
  <si>
    <t>Comissão (%)</t>
  </si>
  <si>
    <t>Comissão (R$)</t>
  </si>
  <si>
    <t>Pix</t>
  </si>
  <si>
    <t>Cartão de crédito</t>
  </si>
  <si>
    <t>Dinheiro</t>
  </si>
  <si>
    <t>Fechamento</t>
  </si>
  <si>
    <t>Escolha o período abaixo (vazio = tudo). Modelo grátis do Salão Up · salaoup.com</t>
  </si>
  <si>
    <t>De</t>
  </si>
  <si>
    <t>Até</t>
  </si>
  <si>
    <t>Faturado (R$)</t>
  </si>
  <si>
    <t>Comissão a pagar (R$)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</si>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</sst>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.00"/>
    <numFmt numFmtId="165" formatCode="dd/mm/yyyy"/>
  </numFmts>
  <fonts count="10" x14ac:knownFonts="1">
    <font>
      <color theme="1"/>
      <family val="2"/>
      <scheme val="minor"/>
      <sz val="11"/>
      <name val="Calibri"/>
    </font>
    <font>
      <b/>
      <color rgb="FF1D1530"/>
      <sz val="18"/>
    </font>
    <font>
      <b/>
      <color rgb="FFB8185A"/>
      <sz val="10"/>
    </font>
    <font>
      <color rgb="FF1D1530"/>
      <sz val="11"/>
    </font>
    <font>
      <b/>
      <u/>
      <color rgb="FFB8185A"/>
      <sz val="11"/>
    </font>
    <font>
      <b/>
      <color rgb="FF1D1530"/>
      <sz val="15"/>
      <name val="Calibri"/>
    </font>
    <font>
      <color rgb="FF8A8199"/>
      <sz val="9"/>
    </font>
    <font>
      <b/>
      <color rgb="FFFFFFFF"/>
    </font>
    <font>
      <i/>
      <color rgb="FF8A8199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1D1530"/>
      </patternFill>
    </fill>
    <fill>
      <patternFill patternType="solid">
        <fgColor rgb="FFFFFBFD"/>
      </patternFill>
    </fill>
    <fill>
      <patternFill patternType="solid">
        <fgColor rgb="FFFCEBF2"/>
      </patternFill>
    </fill>
    <fill>
      <patternFill patternType="solid">
        <fgColor rgb="FFB8185A"/>
      </patternFill>
    </fill>
  </fills>
  <borders count="2">
    <border>
      <left/>
      <right/>
      <top/>
      <bottom/>
      <diagonal/>
    </border>
    <border>
      <left style="thin">
        <color rgb="FFEADFE6"/>
      </left>
      <right style="thin">
        <color rgb="FFEADFE6"/>
      </right>
      <top style="thin">
        <color rgb="FFEADFE6"/>
      </top>
      <bottom style="thin">
        <color rgb="FFEADFE6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 applyAlignment="1">
      <alignment vertical="center" wrapText="1"/>
    </xf>
    <xf numFmtId="0" fontId="8" fillId="0" borderId="1" xfId="0" applyFont="1" applyBorder="1"/>
    <xf numFmtId="9" fontId="8" fillId="0" borderId="1" xfId="0" applyNumberFormat="1" applyFont="1" applyBorder="1"/>
    <xf numFmtId="0" fontId="8" fillId="3" borderId="1" xfId="0" applyFont="1" applyFill="1" applyBorder="1"/>
    <xf numFmtId="9" fontId="8" fillId="3" borderId="1" xfId="0" applyNumberFormat="1" applyFont="1" applyFill="1" applyBorder="1"/>
    <xf numFmtId="0" fontId="0" fillId="0" borderId="1" xfId="0" applyBorder="1"/>
    <xf numFmtId="9" fontId="0" fillId="0" borderId="1" xfId="0" applyNumberFormat="1" applyBorder="1"/>
    <xf numFmtId="0" fontId="0" fillId="3" borderId="1" xfId="0" applyFill="1" applyBorder="1"/>
    <xf numFmtId="9" fontId="0" fillId="3" borderId="1" xfId="0" applyNumberFormat="1" applyFill="1" applyBorder="1"/>
    <xf numFmtId="164" fontId="8" fillId="0" borderId="1" xfId="0" applyNumberFormat="1" applyFont="1" applyBorder="1"/>
    <xf numFmtId="164" fontId="8" fillId="3" borderId="1" xfId="0" applyNumberFormat="1" applyFont="1" applyFill="1" applyBorder="1"/>
    <xf numFmtId="164" fontId="0" fillId="3" borderId="1" xfId="0" applyNumberFormat="1" applyFill="1" applyBorder="1"/>
    <xf numFmtId="164" fontId="0" fillId="0" borderId="1" xfId="0" applyNumberFormat="1" applyBorder="1"/>
    <xf numFmtId="165" fontId="8" fillId="0" borderId="1" xfId="0" applyNumberFormat="1" applyFont="1" applyBorder="1"/>
    <xf numFmtId="165" fontId="8" fillId="3" borderId="1" xfId="0" applyNumberFormat="1" applyFont="1" applyFill="1" applyBorder="1"/>
    <xf numFmtId="165" fontId="0" fillId="3" borderId="1" xfId="0" applyNumberFormat="1" applyFill="1" applyBorder="1"/>
    <xf numFmtId="165" fontId="0" fillId="0" borderId="1" xfId="0" applyNumberFormat="1" applyBorder="1"/>
    <xf numFmtId="0" fontId="9" fillId="0" borderId="0" xfId="0" applyFont="1"/>
    <xf numFmtId="165" fontId="0" fillId="4" borderId="1" xfId="0" applyNumberFormat="1" applyFill="1" applyBorder="1"/>
    <xf numFmtId="0" fontId="7" fillId="5" borderId="0" xfId="0" applyFont="1" applyFill="1"/>
    <xf numFmtId="164" fontId="7" fillId="5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laoup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D1530"/>
  </sheetPr>
  <dimension ref="B2:B12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0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32" customHeight="1" spans="2:2" x14ac:dyDescent="0.25">
      <c r="B5" s="3" t="s">
        <v>2</v>
      </c>
    </row>
    <row r="6" ht="32" customHeight="1" spans="2:2" x14ac:dyDescent="0.25">
      <c r="B6" s="3" t="s">
        <v>3</v>
      </c>
    </row>
    <row r="7" ht="32" customHeight="1" spans="2:2" x14ac:dyDescent="0.25">
      <c r="B7" s="3" t="s">
        <v>4</v>
      </c>
    </row>
    <row r="8" ht="18" customHeight="1" spans="2:2" x14ac:dyDescent="0.25">
      <c r="B8" s="3" t="s">
        <v>5</v>
      </c>
    </row>
    <row r="9" ht="32" customHeight="1" spans="2:2" x14ac:dyDescent="0.25">
      <c r="B9" s="3" t="s">
        <v>6</v>
      </c>
    </row>
    <row r="10" ht="18" customHeight="1" spans="2:2" x14ac:dyDescent="0.25">
      <c r="B10" s="3" t="s">
        <v>7</v>
      </c>
    </row>
    <row r="12" spans="2:2" x14ac:dyDescent="0.25">
      <c r="B12" s="4" t="s">
        <v>8</v>
      </c>
    </row>
  </sheetData>
  <hyperlinks>
    <hyperlink ref="B1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185A"/>
    <pageSetUpPr fitToPage="1"/>
  </sheetPr>
  <dimension ref="A1:B53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22" customWidth="1"/>
  </cols>
  <sheetData>
    <row r="1" ht="26" customHeight="1" spans="1:2" x14ac:dyDescent="0.25">
      <c r="A1" s="5" t="s">
        <v>9</v>
      </c>
      <c r="B1" s="5"/>
    </row>
    <row r="2" spans="1:2" x14ac:dyDescent="0.25">
      <c r="A2" s="6" t="s">
        <v>10</v>
      </c>
      <c r="B2" s="6"/>
    </row>
    <row r="3" ht="22" customHeight="1" spans="1:2" x14ac:dyDescent="0.25">
      <c r="A3" s="7" t="s">
        <v>11</v>
      </c>
      <c r="B3" s="7" t="s">
        <v>12</v>
      </c>
    </row>
    <row r="4" spans="1:2" x14ac:dyDescent="0.25">
      <c r="A4" s="8" t="s">
        <v>13</v>
      </c>
      <c r="B4" s="9">
        <v>0.4</v>
      </c>
    </row>
    <row r="5" spans="1:2" x14ac:dyDescent="0.25">
      <c r="A5" s="10" t="s">
        <v>14</v>
      </c>
      <c r="B5" s="11">
        <v>0.5</v>
      </c>
    </row>
    <row r="6" spans="1:2" x14ac:dyDescent="0.25">
      <c r="A6" s="12"/>
      <c r="B6" s="13"/>
    </row>
    <row r="7" spans="1:2" x14ac:dyDescent="0.25">
      <c r="A7" s="14"/>
      <c r="B7" s="15"/>
    </row>
    <row r="8" spans="1:2" x14ac:dyDescent="0.25">
      <c r="A8" s="12"/>
      <c r="B8" s="13"/>
    </row>
    <row r="9" spans="1:2" x14ac:dyDescent="0.25">
      <c r="A9" s="14"/>
      <c r="B9" s="15"/>
    </row>
    <row r="10" spans="1:2" x14ac:dyDescent="0.25">
      <c r="A10" s="12"/>
      <c r="B10" s="13"/>
    </row>
    <row r="11" spans="1:2" x14ac:dyDescent="0.25">
      <c r="A11" s="14"/>
      <c r="B11" s="15"/>
    </row>
    <row r="12" spans="1:2" x14ac:dyDescent="0.25">
      <c r="A12" s="12"/>
      <c r="B12" s="13"/>
    </row>
    <row r="13" spans="1:2" x14ac:dyDescent="0.25">
      <c r="A13" s="14"/>
      <c r="B13" s="15"/>
    </row>
    <row r="14" spans="1:2" x14ac:dyDescent="0.25">
      <c r="A14" s="12"/>
      <c r="B14" s="13"/>
    </row>
    <row r="15" spans="1:2" x14ac:dyDescent="0.25">
      <c r="A15" s="14"/>
      <c r="B15" s="15"/>
    </row>
    <row r="16" spans="1:2" x14ac:dyDescent="0.25">
      <c r="A16" s="12"/>
      <c r="B16" s="13"/>
    </row>
    <row r="17" spans="1:2" x14ac:dyDescent="0.25">
      <c r="A17" s="14"/>
      <c r="B17" s="15"/>
    </row>
    <row r="18" spans="1:2" x14ac:dyDescent="0.25">
      <c r="A18" s="12"/>
      <c r="B18" s="13"/>
    </row>
    <row r="19" spans="1:2" x14ac:dyDescent="0.25">
      <c r="A19" s="14"/>
      <c r="B19" s="15"/>
    </row>
    <row r="20" spans="1:2" x14ac:dyDescent="0.25">
      <c r="A20" s="12"/>
      <c r="B20" s="13"/>
    </row>
    <row r="21" spans="1:2" x14ac:dyDescent="0.25">
      <c r="A21" s="14"/>
      <c r="B21" s="15"/>
    </row>
    <row r="22" spans="1:2" x14ac:dyDescent="0.25">
      <c r="A22" s="12"/>
      <c r="B22" s="13"/>
    </row>
    <row r="23" spans="1:2" x14ac:dyDescent="0.25">
      <c r="A23" s="14"/>
      <c r="B23" s="15"/>
    </row>
    <row r="24" spans="1:2" x14ac:dyDescent="0.25">
      <c r="A24" s="12"/>
      <c r="B24" s="13"/>
    </row>
    <row r="25" spans="1:2" x14ac:dyDescent="0.25">
      <c r="A25" s="14"/>
      <c r="B25" s="15"/>
    </row>
    <row r="26" spans="1:2" x14ac:dyDescent="0.25">
      <c r="A26" s="12"/>
      <c r="B26" s="13"/>
    </row>
    <row r="27" spans="1:2" x14ac:dyDescent="0.25">
      <c r="A27" s="14"/>
      <c r="B27" s="15"/>
    </row>
    <row r="28" spans="1:2" x14ac:dyDescent="0.25">
      <c r="A28" s="12"/>
      <c r="B28" s="13"/>
    </row>
    <row r="29" spans="1:2" x14ac:dyDescent="0.25">
      <c r="A29" s="14"/>
      <c r="B29" s="15"/>
    </row>
    <row r="30" spans="1:2" x14ac:dyDescent="0.25">
      <c r="A30" s="12"/>
      <c r="B30" s="13"/>
    </row>
    <row r="31" spans="1:2" x14ac:dyDescent="0.25">
      <c r="A31" s="14"/>
      <c r="B31" s="15"/>
    </row>
    <row r="32" spans="1:2" x14ac:dyDescent="0.25">
      <c r="A32" s="12"/>
      <c r="B32" s="13"/>
    </row>
    <row r="33" spans="1:2" x14ac:dyDescent="0.25">
      <c r="A33" s="14"/>
      <c r="B33" s="15"/>
    </row>
    <row r="34" spans="1:2" x14ac:dyDescent="0.25">
      <c r="A34" s="12"/>
      <c r="B34" s="13"/>
    </row>
    <row r="35" spans="1:2" x14ac:dyDescent="0.25">
      <c r="A35" s="14"/>
      <c r="B35" s="15"/>
    </row>
    <row r="36" spans="1:2" x14ac:dyDescent="0.25">
      <c r="A36" s="12"/>
      <c r="B36" s="13"/>
    </row>
    <row r="37" spans="1:2" x14ac:dyDescent="0.25">
      <c r="A37" s="14"/>
      <c r="B37" s="15"/>
    </row>
    <row r="38" spans="1:2" x14ac:dyDescent="0.25">
      <c r="A38" s="12"/>
      <c r="B38" s="13"/>
    </row>
    <row r="39" spans="1:2" x14ac:dyDescent="0.25">
      <c r="A39" s="14"/>
      <c r="B39" s="15"/>
    </row>
    <row r="40" spans="1:2" x14ac:dyDescent="0.25">
      <c r="A40" s="12"/>
      <c r="B40" s="13"/>
    </row>
    <row r="41" spans="1:2" x14ac:dyDescent="0.25">
      <c r="A41" s="14"/>
      <c r="B41" s="15"/>
    </row>
    <row r="42" spans="1:2" x14ac:dyDescent="0.25">
      <c r="A42" s="12"/>
      <c r="B42" s="13"/>
    </row>
    <row r="43" spans="1:2" x14ac:dyDescent="0.25">
      <c r="A43" s="14"/>
      <c r="B43" s="15"/>
    </row>
    <row r="44" spans="1:2" x14ac:dyDescent="0.25">
      <c r="A44" s="12"/>
      <c r="B44" s="13"/>
    </row>
    <row r="45" spans="1:2" x14ac:dyDescent="0.25">
      <c r="A45" s="14"/>
      <c r="B45" s="15"/>
    </row>
    <row r="46" spans="1:2" x14ac:dyDescent="0.25">
      <c r="A46" s="12"/>
      <c r="B46" s="13"/>
    </row>
    <row r="47" spans="1:2" x14ac:dyDescent="0.25">
      <c r="A47" s="14"/>
      <c r="B47" s="15"/>
    </row>
    <row r="48" spans="1:2" x14ac:dyDescent="0.25">
      <c r="A48" s="12"/>
      <c r="B48" s="13"/>
    </row>
    <row r="49" spans="1:2" x14ac:dyDescent="0.25">
      <c r="A49" s="14"/>
      <c r="B49" s="15"/>
    </row>
    <row r="50" spans="1:2" x14ac:dyDescent="0.25">
      <c r="A50" s="12"/>
      <c r="B50" s="13"/>
    </row>
    <row r="51" spans="1:2" x14ac:dyDescent="0.25">
      <c r="A51" s="14"/>
      <c r="B51" s="15"/>
    </row>
    <row r="52" spans="1:2" x14ac:dyDescent="0.25">
      <c r="A52" s="12"/>
      <c r="B52" s="13"/>
    </row>
    <row r="53" spans="1:2" x14ac:dyDescent="0.25">
      <c r="A53" s="14"/>
      <c r="B53" s="15"/>
    </row>
  </sheetData>
  <mergeCells count="2">
    <mergeCell ref="A1:B1"/>
    <mergeCell ref="A2:B2"/>
  </mergeCell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&amp;L&amp;8Modelo grátis do Salão Up · salaoup.com&amp;R&amp;8&amp;P/&amp;N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185A"/>
    <pageSetUpPr fitToPage="1"/>
  </sheetPr>
  <dimension ref="A1:C153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4" customWidth="1"/>
    <col min="3" max="3" width="26" customWidth="1"/>
  </cols>
  <sheetData>
    <row r="1" ht="26" customHeight="1" spans="1:3" x14ac:dyDescent="0.25">
      <c r="A1" s="5" t="s">
        <v>15</v>
      </c>
      <c r="B1" s="5"/>
      <c r="C1" s="5"/>
    </row>
    <row r="2" spans="1:3" x14ac:dyDescent="0.25">
      <c r="A2" s="6" t="s">
        <v>16</v>
      </c>
      <c r="B2" s="6"/>
      <c r="C2" s="6"/>
    </row>
    <row r="3" ht="22" customHeight="1" spans="1:3" x14ac:dyDescent="0.25">
      <c r="A3" s="7" t="s">
        <v>17</v>
      </c>
      <c r="B3" s="7" t="s">
        <v>18</v>
      </c>
      <c r="C3" s="7" t="s">
        <v>19</v>
      </c>
    </row>
    <row r="4" spans="1:3" x14ac:dyDescent="0.25">
      <c r="A4" s="8" t="s">
        <v>20</v>
      </c>
      <c r="B4" s="16">
        <v>80</v>
      </c>
      <c r="C4" s="9"/>
    </row>
    <row r="5" spans="1:3" x14ac:dyDescent="0.25">
      <c r="A5" s="10" t="s">
        <v>21</v>
      </c>
      <c r="B5" s="17">
        <v>200</v>
      </c>
      <c r="C5" s="11">
        <v>0.3</v>
      </c>
    </row>
    <row r="6" spans="1:3" x14ac:dyDescent="0.25">
      <c r="A6" s="8" t="s">
        <v>22</v>
      </c>
      <c r="B6" s="16">
        <v>50</v>
      </c>
      <c r="C6" s="9"/>
    </row>
    <row r="7" spans="1:3" x14ac:dyDescent="0.25">
      <c r="A7" s="14"/>
      <c r="B7" s="18"/>
      <c r="C7" s="15"/>
    </row>
    <row r="8" spans="1:3" x14ac:dyDescent="0.25">
      <c r="A8" s="12"/>
      <c r="B8" s="19"/>
      <c r="C8" s="13"/>
    </row>
    <row r="9" spans="1:3" x14ac:dyDescent="0.25">
      <c r="A9" s="14"/>
      <c r="B9" s="18"/>
      <c r="C9" s="15"/>
    </row>
    <row r="10" spans="1:3" x14ac:dyDescent="0.25">
      <c r="A10" s="12"/>
      <c r="B10" s="19"/>
      <c r="C10" s="13"/>
    </row>
    <row r="11" spans="1:3" x14ac:dyDescent="0.25">
      <c r="A11" s="14"/>
      <c r="B11" s="18"/>
      <c r="C11" s="15"/>
    </row>
    <row r="12" spans="1:3" x14ac:dyDescent="0.25">
      <c r="A12" s="12"/>
      <c r="B12" s="19"/>
      <c r="C12" s="13"/>
    </row>
    <row r="13" spans="1:3" x14ac:dyDescent="0.25">
      <c r="A13" s="14"/>
      <c r="B13" s="18"/>
      <c r="C13" s="15"/>
    </row>
    <row r="14" spans="1:3" x14ac:dyDescent="0.25">
      <c r="A14" s="12"/>
      <c r="B14" s="19"/>
      <c r="C14" s="13"/>
    </row>
    <row r="15" spans="1:3" x14ac:dyDescent="0.25">
      <c r="A15" s="14"/>
      <c r="B15" s="18"/>
      <c r="C15" s="15"/>
    </row>
    <row r="16" spans="1:3" x14ac:dyDescent="0.25">
      <c r="A16" s="12"/>
      <c r="B16" s="19"/>
      <c r="C16" s="13"/>
    </row>
    <row r="17" spans="1:3" x14ac:dyDescent="0.25">
      <c r="A17" s="14"/>
      <c r="B17" s="18"/>
      <c r="C17" s="15"/>
    </row>
    <row r="18" spans="1:3" x14ac:dyDescent="0.25">
      <c r="A18" s="12"/>
      <c r="B18" s="19"/>
      <c r="C18" s="13"/>
    </row>
    <row r="19" spans="1:3" x14ac:dyDescent="0.25">
      <c r="A19" s="14"/>
      <c r="B19" s="18"/>
      <c r="C19" s="15"/>
    </row>
    <row r="20" spans="1:3" x14ac:dyDescent="0.25">
      <c r="A20" s="12"/>
      <c r="B20" s="19"/>
      <c r="C20" s="13"/>
    </row>
    <row r="21" spans="1:3" x14ac:dyDescent="0.25">
      <c r="A21" s="14"/>
      <c r="B21" s="18"/>
      <c r="C21" s="15"/>
    </row>
    <row r="22" spans="1:3" x14ac:dyDescent="0.25">
      <c r="A22" s="12"/>
      <c r="B22" s="19"/>
      <c r="C22" s="13"/>
    </row>
    <row r="23" spans="1:3" x14ac:dyDescent="0.25">
      <c r="A23" s="14"/>
      <c r="B23" s="18"/>
      <c r="C23" s="15"/>
    </row>
    <row r="24" spans="1:3" x14ac:dyDescent="0.25">
      <c r="A24" s="12"/>
      <c r="B24" s="19"/>
      <c r="C24" s="13"/>
    </row>
    <row r="25" spans="1:3" x14ac:dyDescent="0.25">
      <c r="A25" s="14"/>
      <c r="B25" s="18"/>
      <c r="C25" s="15"/>
    </row>
    <row r="26" spans="1:3" x14ac:dyDescent="0.25">
      <c r="A26" s="12"/>
      <c r="B26" s="19"/>
      <c r="C26" s="13"/>
    </row>
    <row r="27" spans="1:3" x14ac:dyDescent="0.25">
      <c r="A27" s="14"/>
      <c r="B27" s="18"/>
      <c r="C27" s="15"/>
    </row>
    <row r="28" spans="1:3" x14ac:dyDescent="0.25">
      <c r="A28" s="12"/>
      <c r="B28" s="19"/>
      <c r="C28" s="13"/>
    </row>
    <row r="29" spans="1:3" x14ac:dyDescent="0.25">
      <c r="A29" s="14"/>
      <c r="B29" s="18"/>
      <c r="C29" s="15"/>
    </row>
    <row r="30" spans="1:3" x14ac:dyDescent="0.25">
      <c r="A30" s="12"/>
      <c r="B30" s="19"/>
      <c r="C30" s="13"/>
    </row>
    <row r="31" spans="1:3" x14ac:dyDescent="0.25">
      <c r="A31" s="14"/>
      <c r="B31" s="18"/>
      <c r="C31" s="15"/>
    </row>
    <row r="32" spans="1:3" x14ac:dyDescent="0.25">
      <c r="A32" s="12"/>
      <c r="B32" s="19"/>
      <c r="C32" s="13"/>
    </row>
    <row r="33" spans="1:3" x14ac:dyDescent="0.25">
      <c r="A33" s="14"/>
      <c r="B33" s="18"/>
      <c r="C33" s="15"/>
    </row>
    <row r="34" spans="1:3" x14ac:dyDescent="0.25">
      <c r="A34" s="12"/>
      <c r="B34" s="19"/>
      <c r="C34" s="13"/>
    </row>
    <row r="35" spans="1:3" x14ac:dyDescent="0.25">
      <c r="A35" s="14"/>
      <c r="B35" s="18"/>
      <c r="C35" s="15"/>
    </row>
    <row r="36" spans="1:3" x14ac:dyDescent="0.25">
      <c r="A36" s="12"/>
      <c r="B36" s="19"/>
      <c r="C36" s="13"/>
    </row>
    <row r="37" spans="1:3" x14ac:dyDescent="0.25">
      <c r="A37" s="14"/>
      <c r="B37" s="18"/>
      <c r="C37" s="15"/>
    </row>
    <row r="38" spans="1:3" x14ac:dyDescent="0.25">
      <c r="A38" s="12"/>
      <c r="B38" s="19"/>
      <c r="C38" s="13"/>
    </row>
    <row r="39" spans="1:3" x14ac:dyDescent="0.25">
      <c r="A39" s="14"/>
      <c r="B39" s="18"/>
      <c r="C39" s="15"/>
    </row>
    <row r="40" spans="1:3" x14ac:dyDescent="0.25">
      <c r="A40" s="12"/>
      <c r="B40" s="19"/>
      <c r="C40" s="13"/>
    </row>
    <row r="41" spans="1:3" x14ac:dyDescent="0.25">
      <c r="A41" s="14"/>
      <c r="B41" s="18"/>
      <c r="C41" s="15"/>
    </row>
    <row r="42" spans="1:3" x14ac:dyDescent="0.25">
      <c r="A42" s="12"/>
      <c r="B42" s="19"/>
      <c r="C42" s="13"/>
    </row>
    <row r="43" spans="1:3" x14ac:dyDescent="0.25">
      <c r="A43" s="14"/>
      <c r="B43" s="18"/>
      <c r="C43" s="15"/>
    </row>
    <row r="44" spans="1:3" x14ac:dyDescent="0.25">
      <c r="A44" s="12"/>
      <c r="B44" s="19"/>
      <c r="C44" s="13"/>
    </row>
    <row r="45" spans="1:3" x14ac:dyDescent="0.25">
      <c r="A45" s="14"/>
      <c r="B45" s="18"/>
      <c r="C45" s="15"/>
    </row>
    <row r="46" spans="1:3" x14ac:dyDescent="0.25">
      <c r="A46" s="12"/>
      <c r="B46" s="19"/>
      <c r="C46" s="13"/>
    </row>
    <row r="47" spans="1:3" x14ac:dyDescent="0.25">
      <c r="A47" s="14"/>
      <c r="B47" s="18"/>
      <c r="C47" s="15"/>
    </row>
    <row r="48" spans="1:3" x14ac:dyDescent="0.25">
      <c r="A48" s="12"/>
      <c r="B48" s="19"/>
      <c r="C48" s="13"/>
    </row>
    <row r="49" spans="1:3" x14ac:dyDescent="0.25">
      <c r="A49" s="14"/>
      <c r="B49" s="18"/>
      <c r="C49" s="15"/>
    </row>
    <row r="50" spans="1:3" x14ac:dyDescent="0.25">
      <c r="A50" s="12"/>
      <c r="B50" s="19"/>
      <c r="C50" s="13"/>
    </row>
    <row r="51" spans="1:3" x14ac:dyDescent="0.25">
      <c r="A51" s="14"/>
      <c r="B51" s="18"/>
      <c r="C51" s="15"/>
    </row>
    <row r="52" spans="1:3" x14ac:dyDescent="0.25">
      <c r="A52" s="12"/>
      <c r="B52" s="19"/>
      <c r="C52" s="13"/>
    </row>
    <row r="53" spans="1:3" x14ac:dyDescent="0.25">
      <c r="A53" s="14"/>
      <c r="B53" s="18"/>
      <c r="C53" s="15"/>
    </row>
    <row r="54" spans="1:3" x14ac:dyDescent="0.25">
      <c r="A54" s="12"/>
      <c r="B54" s="19"/>
      <c r="C54" s="13"/>
    </row>
    <row r="55" spans="1:3" x14ac:dyDescent="0.25">
      <c r="A55" s="14"/>
      <c r="B55" s="18"/>
      <c r="C55" s="15"/>
    </row>
    <row r="56" spans="1:3" x14ac:dyDescent="0.25">
      <c r="A56" s="12"/>
      <c r="B56" s="19"/>
      <c r="C56" s="13"/>
    </row>
    <row r="57" spans="1:3" x14ac:dyDescent="0.25">
      <c r="A57" s="14"/>
      <c r="B57" s="18"/>
      <c r="C57" s="15"/>
    </row>
    <row r="58" spans="1:3" x14ac:dyDescent="0.25">
      <c r="A58" s="12"/>
      <c r="B58" s="19"/>
      <c r="C58" s="13"/>
    </row>
    <row r="59" spans="1:3" x14ac:dyDescent="0.25">
      <c r="A59" s="14"/>
      <c r="B59" s="18"/>
      <c r="C59" s="15"/>
    </row>
    <row r="60" spans="1:3" x14ac:dyDescent="0.25">
      <c r="A60" s="12"/>
      <c r="B60" s="19"/>
      <c r="C60" s="13"/>
    </row>
    <row r="61" spans="1:3" x14ac:dyDescent="0.25">
      <c r="A61" s="14"/>
      <c r="B61" s="18"/>
      <c r="C61" s="15"/>
    </row>
    <row r="62" spans="1:3" x14ac:dyDescent="0.25">
      <c r="A62" s="12"/>
      <c r="B62" s="19"/>
      <c r="C62" s="13"/>
    </row>
    <row r="63" spans="1:3" x14ac:dyDescent="0.25">
      <c r="A63" s="14"/>
      <c r="B63" s="18"/>
      <c r="C63" s="15"/>
    </row>
    <row r="64" spans="1:3" x14ac:dyDescent="0.25">
      <c r="A64" s="12"/>
      <c r="B64" s="19"/>
      <c r="C64" s="13"/>
    </row>
    <row r="65" spans="1:3" x14ac:dyDescent="0.25">
      <c r="A65" s="14"/>
      <c r="B65" s="18"/>
      <c r="C65" s="15"/>
    </row>
    <row r="66" spans="1:3" x14ac:dyDescent="0.25">
      <c r="A66" s="12"/>
      <c r="B66" s="19"/>
      <c r="C66" s="13"/>
    </row>
    <row r="67" spans="1:3" x14ac:dyDescent="0.25">
      <c r="A67" s="14"/>
      <c r="B67" s="18"/>
      <c r="C67" s="15"/>
    </row>
    <row r="68" spans="1:3" x14ac:dyDescent="0.25">
      <c r="A68" s="12"/>
      <c r="B68" s="19"/>
      <c r="C68" s="13"/>
    </row>
    <row r="69" spans="1:3" x14ac:dyDescent="0.25">
      <c r="A69" s="14"/>
      <c r="B69" s="18"/>
      <c r="C69" s="15"/>
    </row>
    <row r="70" spans="1:3" x14ac:dyDescent="0.25">
      <c r="A70" s="12"/>
      <c r="B70" s="19"/>
      <c r="C70" s="13"/>
    </row>
    <row r="71" spans="1:3" x14ac:dyDescent="0.25">
      <c r="A71" s="14"/>
      <c r="B71" s="18"/>
      <c r="C71" s="15"/>
    </row>
    <row r="72" spans="1:3" x14ac:dyDescent="0.25">
      <c r="A72" s="12"/>
      <c r="B72" s="19"/>
      <c r="C72" s="13"/>
    </row>
    <row r="73" spans="1:3" x14ac:dyDescent="0.25">
      <c r="A73" s="14"/>
      <c r="B73" s="18"/>
      <c r="C73" s="15"/>
    </row>
    <row r="74" spans="1:3" x14ac:dyDescent="0.25">
      <c r="A74" s="12"/>
      <c r="B74" s="19"/>
      <c r="C74" s="13"/>
    </row>
    <row r="75" spans="1:3" x14ac:dyDescent="0.25">
      <c r="A75" s="14"/>
      <c r="B75" s="18"/>
      <c r="C75" s="15"/>
    </row>
    <row r="76" spans="1:3" x14ac:dyDescent="0.25">
      <c r="A76" s="12"/>
      <c r="B76" s="19"/>
      <c r="C76" s="13"/>
    </row>
    <row r="77" spans="1:3" x14ac:dyDescent="0.25">
      <c r="A77" s="14"/>
      <c r="B77" s="18"/>
      <c r="C77" s="15"/>
    </row>
    <row r="78" spans="1:3" x14ac:dyDescent="0.25">
      <c r="A78" s="12"/>
      <c r="B78" s="19"/>
      <c r="C78" s="13"/>
    </row>
    <row r="79" spans="1:3" x14ac:dyDescent="0.25">
      <c r="A79" s="14"/>
      <c r="B79" s="18"/>
      <c r="C79" s="15"/>
    </row>
    <row r="80" spans="1:3" x14ac:dyDescent="0.25">
      <c r="A80" s="12"/>
      <c r="B80" s="19"/>
      <c r="C80" s="13"/>
    </row>
    <row r="81" spans="1:3" x14ac:dyDescent="0.25">
      <c r="A81" s="14"/>
      <c r="B81" s="18"/>
      <c r="C81" s="15"/>
    </row>
    <row r="82" spans="1:3" x14ac:dyDescent="0.25">
      <c r="A82" s="12"/>
      <c r="B82" s="19"/>
      <c r="C82" s="13"/>
    </row>
    <row r="83" spans="1:3" x14ac:dyDescent="0.25">
      <c r="A83" s="14"/>
      <c r="B83" s="18"/>
      <c r="C83" s="15"/>
    </row>
    <row r="84" spans="1:3" x14ac:dyDescent="0.25">
      <c r="A84" s="12"/>
      <c r="B84" s="19"/>
      <c r="C84" s="13"/>
    </row>
    <row r="85" spans="1:3" x14ac:dyDescent="0.25">
      <c r="A85" s="14"/>
      <c r="B85" s="18"/>
      <c r="C85" s="15"/>
    </row>
    <row r="86" spans="1:3" x14ac:dyDescent="0.25">
      <c r="A86" s="12"/>
      <c r="B86" s="19"/>
      <c r="C86" s="13"/>
    </row>
    <row r="87" spans="1:3" x14ac:dyDescent="0.25">
      <c r="A87" s="14"/>
      <c r="B87" s="18"/>
      <c r="C87" s="15"/>
    </row>
    <row r="88" spans="1:3" x14ac:dyDescent="0.25">
      <c r="A88" s="12"/>
      <c r="B88" s="19"/>
      <c r="C88" s="13"/>
    </row>
    <row r="89" spans="1:3" x14ac:dyDescent="0.25">
      <c r="A89" s="14"/>
      <c r="B89" s="18"/>
      <c r="C89" s="15"/>
    </row>
    <row r="90" spans="1:3" x14ac:dyDescent="0.25">
      <c r="A90" s="12"/>
      <c r="B90" s="19"/>
      <c r="C90" s="13"/>
    </row>
    <row r="91" spans="1:3" x14ac:dyDescent="0.25">
      <c r="A91" s="14"/>
      <c r="B91" s="18"/>
      <c r="C91" s="15"/>
    </row>
    <row r="92" spans="1:3" x14ac:dyDescent="0.25">
      <c r="A92" s="12"/>
      <c r="B92" s="19"/>
      <c r="C92" s="13"/>
    </row>
    <row r="93" spans="1:3" x14ac:dyDescent="0.25">
      <c r="A93" s="14"/>
      <c r="B93" s="18"/>
      <c r="C93" s="15"/>
    </row>
    <row r="94" spans="1:3" x14ac:dyDescent="0.25">
      <c r="A94" s="12"/>
      <c r="B94" s="19"/>
      <c r="C94" s="13"/>
    </row>
    <row r="95" spans="1:3" x14ac:dyDescent="0.25">
      <c r="A95" s="14"/>
      <c r="B95" s="18"/>
      <c r="C95" s="15"/>
    </row>
    <row r="96" spans="1:3" x14ac:dyDescent="0.25">
      <c r="A96" s="12"/>
      <c r="B96" s="19"/>
      <c r="C96" s="13"/>
    </row>
    <row r="97" spans="1:3" x14ac:dyDescent="0.25">
      <c r="A97" s="14"/>
      <c r="B97" s="18"/>
      <c r="C97" s="15"/>
    </row>
    <row r="98" spans="1:3" x14ac:dyDescent="0.25">
      <c r="A98" s="12"/>
      <c r="B98" s="19"/>
      <c r="C98" s="13"/>
    </row>
    <row r="99" spans="1:3" x14ac:dyDescent="0.25">
      <c r="A99" s="14"/>
      <c r="B99" s="18"/>
      <c r="C99" s="15"/>
    </row>
    <row r="100" spans="1:3" x14ac:dyDescent="0.25">
      <c r="A100" s="12"/>
      <c r="B100" s="19"/>
      <c r="C100" s="13"/>
    </row>
    <row r="101" spans="1:3" x14ac:dyDescent="0.25">
      <c r="A101" s="14"/>
      <c r="B101" s="18"/>
      <c r="C101" s="15"/>
    </row>
    <row r="102" spans="1:3" x14ac:dyDescent="0.25">
      <c r="A102" s="12"/>
      <c r="B102" s="19"/>
      <c r="C102" s="13"/>
    </row>
    <row r="103" spans="1:3" x14ac:dyDescent="0.25">
      <c r="A103" s="14"/>
      <c r="B103" s="18"/>
      <c r="C103" s="15"/>
    </row>
    <row r="104" spans="1:3" x14ac:dyDescent="0.25">
      <c r="A104" s="12"/>
      <c r="B104" s="19"/>
      <c r="C104" s="13"/>
    </row>
    <row r="105" spans="1:3" x14ac:dyDescent="0.25">
      <c r="A105" s="14"/>
      <c r="B105" s="18"/>
      <c r="C105" s="15"/>
    </row>
    <row r="106" spans="1:3" x14ac:dyDescent="0.25">
      <c r="A106" s="12"/>
      <c r="B106" s="19"/>
      <c r="C106" s="13"/>
    </row>
    <row r="107" spans="1:3" x14ac:dyDescent="0.25">
      <c r="A107" s="14"/>
      <c r="B107" s="18"/>
      <c r="C107" s="15"/>
    </row>
    <row r="108" spans="1:3" x14ac:dyDescent="0.25">
      <c r="A108" s="12"/>
      <c r="B108" s="19"/>
      <c r="C108" s="13"/>
    </row>
    <row r="109" spans="1:3" x14ac:dyDescent="0.25">
      <c r="A109" s="14"/>
      <c r="B109" s="18"/>
      <c r="C109" s="15"/>
    </row>
    <row r="110" spans="1:3" x14ac:dyDescent="0.25">
      <c r="A110" s="12"/>
      <c r="B110" s="19"/>
      <c r="C110" s="13"/>
    </row>
    <row r="111" spans="1:3" x14ac:dyDescent="0.25">
      <c r="A111" s="14"/>
      <c r="B111" s="18"/>
      <c r="C111" s="15"/>
    </row>
    <row r="112" spans="1:3" x14ac:dyDescent="0.25">
      <c r="A112" s="12"/>
      <c r="B112" s="19"/>
      <c r="C112" s="13"/>
    </row>
    <row r="113" spans="1:3" x14ac:dyDescent="0.25">
      <c r="A113" s="14"/>
      <c r="B113" s="18"/>
      <c r="C113" s="15"/>
    </row>
    <row r="114" spans="1:3" x14ac:dyDescent="0.25">
      <c r="A114" s="12"/>
      <c r="B114" s="19"/>
      <c r="C114" s="13"/>
    </row>
    <row r="115" spans="1:3" x14ac:dyDescent="0.25">
      <c r="A115" s="14"/>
      <c r="B115" s="18"/>
      <c r="C115" s="15"/>
    </row>
    <row r="116" spans="1:3" x14ac:dyDescent="0.25">
      <c r="A116" s="12"/>
      <c r="B116" s="19"/>
      <c r="C116" s="13"/>
    </row>
    <row r="117" spans="1:3" x14ac:dyDescent="0.25">
      <c r="A117" s="14"/>
      <c r="B117" s="18"/>
      <c r="C117" s="15"/>
    </row>
    <row r="118" spans="1:3" x14ac:dyDescent="0.25">
      <c r="A118" s="12"/>
      <c r="B118" s="19"/>
      <c r="C118" s="13"/>
    </row>
    <row r="119" spans="1:3" x14ac:dyDescent="0.25">
      <c r="A119" s="14"/>
      <c r="B119" s="18"/>
      <c r="C119" s="15"/>
    </row>
    <row r="120" spans="1:3" x14ac:dyDescent="0.25">
      <c r="A120" s="12"/>
      <c r="B120" s="19"/>
      <c r="C120" s="13"/>
    </row>
    <row r="121" spans="1:3" x14ac:dyDescent="0.25">
      <c r="A121" s="14"/>
      <c r="B121" s="18"/>
      <c r="C121" s="15"/>
    </row>
    <row r="122" spans="1:3" x14ac:dyDescent="0.25">
      <c r="A122" s="12"/>
      <c r="B122" s="19"/>
      <c r="C122" s="13"/>
    </row>
    <row r="123" spans="1:3" x14ac:dyDescent="0.25">
      <c r="A123" s="14"/>
      <c r="B123" s="18"/>
      <c r="C123" s="15"/>
    </row>
    <row r="124" spans="1:3" x14ac:dyDescent="0.25">
      <c r="A124" s="12"/>
      <c r="B124" s="19"/>
      <c r="C124" s="13"/>
    </row>
    <row r="125" spans="1:3" x14ac:dyDescent="0.25">
      <c r="A125" s="14"/>
      <c r="B125" s="18"/>
      <c r="C125" s="15"/>
    </row>
    <row r="126" spans="1:3" x14ac:dyDescent="0.25">
      <c r="A126" s="12"/>
      <c r="B126" s="19"/>
      <c r="C126" s="13"/>
    </row>
    <row r="127" spans="1:3" x14ac:dyDescent="0.25">
      <c r="A127" s="14"/>
      <c r="B127" s="18"/>
      <c r="C127" s="15"/>
    </row>
    <row r="128" spans="1:3" x14ac:dyDescent="0.25">
      <c r="A128" s="12"/>
      <c r="B128" s="19"/>
      <c r="C128" s="13"/>
    </row>
    <row r="129" spans="1:3" x14ac:dyDescent="0.25">
      <c r="A129" s="14"/>
      <c r="B129" s="18"/>
      <c r="C129" s="15"/>
    </row>
    <row r="130" spans="1:3" x14ac:dyDescent="0.25">
      <c r="A130" s="12"/>
      <c r="B130" s="19"/>
      <c r="C130" s="13"/>
    </row>
    <row r="131" spans="1:3" x14ac:dyDescent="0.25">
      <c r="A131" s="14"/>
      <c r="B131" s="18"/>
      <c r="C131" s="15"/>
    </row>
    <row r="132" spans="1:3" x14ac:dyDescent="0.25">
      <c r="A132" s="12"/>
      <c r="B132" s="19"/>
      <c r="C132" s="13"/>
    </row>
    <row r="133" spans="1:3" x14ac:dyDescent="0.25">
      <c r="A133" s="14"/>
      <c r="B133" s="18"/>
      <c r="C133" s="15"/>
    </row>
    <row r="134" spans="1:3" x14ac:dyDescent="0.25">
      <c r="A134" s="12"/>
      <c r="B134" s="19"/>
      <c r="C134" s="13"/>
    </row>
    <row r="135" spans="1:3" x14ac:dyDescent="0.25">
      <c r="A135" s="14"/>
      <c r="B135" s="18"/>
      <c r="C135" s="15"/>
    </row>
    <row r="136" spans="1:3" x14ac:dyDescent="0.25">
      <c r="A136" s="12"/>
      <c r="B136" s="19"/>
      <c r="C136" s="13"/>
    </row>
    <row r="137" spans="1:3" x14ac:dyDescent="0.25">
      <c r="A137" s="14"/>
      <c r="B137" s="18"/>
      <c r="C137" s="15"/>
    </row>
    <row r="138" spans="1:3" x14ac:dyDescent="0.25">
      <c r="A138" s="12"/>
      <c r="B138" s="19"/>
      <c r="C138" s="13"/>
    </row>
    <row r="139" spans="1:3" x14ac:dyDescent="0.25">
      <c r="A139" s="14"/>
      <c r="B139" s="18"/>
      <c r="C139" s="15"/>
    </row>
    <row r="140" spans="1:3" x14ac:dyDescent="0.25">
      <c r="A140" s="12"/>
      <c r="B140" s="19"/>
      <c r="C140" s="13"/>
    </row>
    <row r="141" spans="1:3" x14ac:dyDescent="0.25">
      <c r="A141" s="14"/>
      <c r="B141" s="18"/>
      <c r="C141" s="15"/>
    </row>
    <row r="142" spans="1:3" x14ac:dyDescent="0.25">
      <c r="A142" s="12"/>
      <c r="B142" s="19"/>
      <c r="C142" s="13"/>
    </row>
    <row r="143" spans="1:3" x14ac:dyDescent="0.25">
      <c r="A143" s="14"/>
      <c r="B143" s="18"/>
      <c r="C143" s="15"/>
    </row>
    <row r="144" spans="1:3" x14ac:dyDescent="0.25">
      <c r="A144" s="12"/>
      <c r="B144" s="19"/>
      <c r="C144" s="13"/>
    </row>
    <row r="145" spans="1:3" x14ac:dyDescent="0.25">
      <c r="A145" s="14"/>
      <c r="B145" s="18"/>
      <c r="C145" s="15"/>
    </row>
    <row r="146" spans="1:3" x14ac:dyDescent="0.25">
      <c r="A146" s="12"/>
      <c r="B146" s="19"/>
      <c r="C146" s="13"/>
    </row>
    <row r="147" spans="1:3" x14ac:dyDescent="0.25">
      <c r="A147" s="14"/>
      <c r="B147" s="18"/>
      <c r="C147" s="15"/>
    </row>
    <row r="148" spans="1:3" x14ac:dyDescent="0.25">
      <c r="A148" s="12"/>
      <c r="B148" s="19"/>
      <c r="C148" s="13"/>
    </row>
    <row r="149" spans="1:3" x14ac:dyDescent="0.25">
      <c r="A149" s="14"/>
      <c r="B149" s="18"/>
      <c r="C149" s="15"/>
    </row>
    <row r="150" spans="1:3" x14ac:dyDescent="0.25">
      <c r="A150" s="12"/>
      <c r="B150" s="19"/>
      <c r="C150" s="13"/>
    </row>
    <row r="151" spans="1:3" x14ac:dyDescent="0.25">
      <c r="A151" s="14"/>
      <c r="B151" s="18"/>
      <c r="C151" s="15"/>
    </row>
    <row r="152" spans="1:3" x14ac:dyDescent="0.25">
      <c r="A152" s="12"/>
      <c r="B152" s="19"/>
      <c r="C152" s="13"/>
    </row>
    <row r="153" spans="1:3" x14ac:dyDescent="0.25">
      <c r="A153" s="14"/>
      <c r="B153" s="18"/>
      <c r="C153" s="15"/>
    </row>
  </sheetData>
  <mergeCells count="2">
    <mergeCell ref="A1:C1"/>
    <mergeCell ref="A2:C2"/>
  </mergeCell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&amp;L&amp;8Modelo grátis do Salão Up · salaoup.com&amp;R&amp;8&amp;P/&amp;N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185A"/>
    <pageSetUpPr fitToPage="1"/>
  </sheetPr>
  <dimension ref="A1:G303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2" customWidth="1"/>
    <col min="3" max="3" width="30" customWidth="1"/>
    <col min="4" max="4" width="15" customWidth="1"/>
    <col min="5" max="5" width="20" customWidth="1"/>
    <col min="6" max="6" width="13" customWidth="1"/>
    <col min="7" max="7" width="15" customWidth="1"/>
  </cols>
  <sheetData>
    <row r="1" ht="26" customHeight="1" spans="1:7" x14ac:dyDescent="0.25">
      <c r="A1" s="5" t="s">
        <v>23</v>
      </c>
      <c r="B1" s="5"/>
      <c r="C1" s="5"/>
      <c r="D1" s="5"/>
      <c r="E1" s="5"/>
      <c r="F1" s="5"/>
      <c r="G1" s="5"/>
    </row>
    <row r="2" spans="1:7" x14ac:dyDescent="0.25">
      <c r="A2" s="6" t="s">
        <v>24</v>
      </c>
      <c r="B2" s="6"/>
      <c r="C2" s="6"/>
      <c r="D2" s="6"/>
      <c r="E2" s="6"/>
      <c r="F2" s="6"/>
      <c r="G2" s="6"/>
    </row>
    <row r="3" ht="22" customHeight="1" spans="1:7" x14ac:dyDescent="0.25">
      <c r="A3" s="7" t="s">
        <v>25</v>
      </c>
      <c r="B3" s="7" t="s">
        <v>11</v>
      </c>
      <c r="C3" s="7" t="s">
        <v>17</v>
      </c>
      <c r="D3" s="7" t="s">
        <v>26</v>
      </c>
      <c r="E3" s="7" t="s">
        <v>27</v>
      </c>
      <c r="F3" s="7" t="s">
        <v>28</v>
      </c>
      <c r="G3" s="7" t="s">
        <v>29</v>
      </c>
    </row>
    <row r="4" spans="1:7" x14ac:dyDescent="0.25">
      <c r="A4" s="20">
        <v>46296</v>
      </c>
      <c r="B4" s="8" t="s">
        <v>13</v>
      </c>
      <c r="C4" s="8" t="s">
        <v>20</v>
      </c>
      <c r="D4" s="19">
        <f>IF(C4="","",IFERROR(VLOOKUP(C4,'Serviços'!$A$4:$B$153,2,FALSE),""))</f>
        <v>80</v>
      </c>
      <c r="E4" s="8" t="s">
        <v>30</v>
      </c>
      <c r="F4" s="13">
        <f>IF(OR(B4="",C4=""),"",IF(IFERROR(VLOOKUP(C4,'Serviços'!$A$4:$C$153,3,FALSE),0)&gt;0,VLOOKUP(C4,'Serviços'!$A$4:$C$153,3,FALSE),IFERROR(VLOOKUP(B4,Profissionais!$A$4:$B$53,2,FALSE),0)))</f>
        <v>0.4</v>
      </c>
      <c r="G4" s="19">
        <f>IF(OR(F4="",D4=""),"",D4*F4)</f>
        <v>32</v>
      </c>
    </row>
    <row r="5" spans="1:7" x14ac:dyDescent="0.25">
      <c r="A5" s="21">
        <v>46296</v>
      </c>
      <c r="B5" s="10" t="s">
        <v>13</v>
      </c>
      <c r="C5" s="10" t="s">
        <v>21</v>
      </c>
      <c r="D5" s="18">
        <f>IF(C5="","",IFERROR(VLOOKUP(C5,'Serviços'!$A$4:$B$153,2,FALSE),""))</f>
        <v>200</v>
      </c>
      <c r="E5" s="10" t="s">
        <v>31</v>
      </c>
      <c r="F5" s="15">
        <f>IF(OR(B5="",C5=""),"",IF(IFERROR(VLOOKUP(C5,'Serviços'!$A$4:$C$153,3,FALSE),0)&gt;0,VLOOKUP(C5,'Serviços'!$A$4:$C$153,3,FALSE),IFERROR(VLOOKUP(B5,Profissionais!$A$4:$B$53,2,FALSE),0)))</f>
        <v>0.3</v>
      </c>
      <c r="G5" s="18">
        <f>IF(OR(F5="",D5=""),"",D5*F5)</f>
        <v>60</v>
      </c>
    </row>
    <row r="6" spans="1:7" x14ac:dyDescent="0.25">
      <c r="A6" s="20">
        <v>46297</v>
      </c>
      <c r="B6" s="8" t="s">
        <v>14</v>
      </c>
      <c r="C6" s="8" t="s">
        <v>22</v>
      </c>
      <c r="D6" s="19">
        <f>IF(C6="","",IFERROR(VLOOKUP(C6,'Serviços'!$A$4:$B$153,2,FALSE),""))</f>
        <v>50</v>
      </c>
      <c r="E6" s="8" t="s">
        <v>32</v>
      </c>
      <c r="F6" s="13">
        <f>IF(OR(B6="",C6=""),"",IF(IFERROR(VLOOKUP(C6,'Serviços'!$A$4:$C$153,3,FALSE),0)&gt;0,VLOOKUP(C6,'Serviços'!$A$4:$C$153,3,FALSE),IFERROR(VLOOKUP(B6,Profissionais!$A$4:$B$53,2,FALSE),0)))</f>
        <v>0.5</v>
      </c>
      <c r="G6" s="19">
        <f>IF(OR(F6="",D6=""),"",D6*F6)</f>
        <v>25</v>
      </c>
    </row>
    <row r="7" spans="1:7" x14ac:dyDescent="0.25">
      <c r="A7" s="22"/>
      <c r="B7" s="14"/>
      <c r="C7" s="14"/>
      <c r="D7" s="18" t="str">
        <f>IF(C7="","",IFERROR(VLOOKUP(C7,'Serviços'!$A$4:$B$153,2,FALSE),""))</f>
        <v/>
      </c>
      <c r="E7" s="14"/>
      <c r="F7" s="15" t="str">
        <f>IF(OR(B7="",C7=""),"",IF(IFERROR(VLOOKUP(C7,'Serviços'!$A$4:$C$153,3,FALSE),0)&gt;0,VLOOKUP(C7,'Serviços'!$A$4:$C$153,3,FALSE),IFERROR(VLOOKUP(B7,Profissionais!$A$4:$B$53,2,FALSE),0)))</f>
        <v/>
      </c>
      <c r="G7" s="18" t="str">
        <f>IF(OR(F7="",D7=""),"",D7*F7)</f>
        <v/>
      </c>
    </row>
    <row r="8" spans="1:7" x14ac:dyDescent="0.25">
      <c r="A8" s="23"/>
      <c r="B8" s="12"/>
      <c r="C8" s="12"/>
      <c r="D8" s="19" t="str">
        <f>IF(C8="","",IFERROR(VLOOKUP(C8,'Serviços'!$A$4:$B$153,2,FALSE),""))</f>
        <v/>
      </c>
      <c r="E8" s="12"/>
      <c r="F8" s="13" t="str">
        <f>IF(OR(B8="",C8=""),"",IF(IFERROR(VLOOKUP(C8,'Serviços'!$A$4:$C$153,3,FALSE),0)&gt;0,VLOOKUP(C8,'Serviços'!$A$4:$C$153,3,FALSE),IFERROR(VLOOKUP(B8,Profissionais!$A$4:$B$53,2,FALSE),0)))</f>
        <v/>
      </c>
      <c r="G8" s="19" t="str">
        <f>IF(OR(F8="",D8=""),"",D8*F8)</f>
        <v/>
      </c>
    </row>
    <row r="9" spans="1:7" x14ac:dyDescent="0.25">
      <c r="A9" s="22"/>
      <c r="B9" s="14"/>
      <c r="C9" s="14"/>
      <c r="D9" s="18" t="str">
        <f>IF(C9="","",IFERROR(VLOOKUP(C9,'Serviços'!$A$4:$B$153,2,FALSE),""))</f>
        <v/>
      </c>
      <c r="E9" s="14"/>
      <c r="F9" s="15" t="str">
        <f>IF(OR(B9="",C9=""),"",IF(IFERROR(VLOOKUP(C9,'Serviços'!$A$4:$C$153,3,FALSE),0)&gt;0,VLOOKUP(C9,'Serviços'!$A$4:$C$153,3,FALSE),IFERROR(VLOOKUP(B9,Profissionais!$A$4:$B$53,2,FALSE),0)))</f>
        <v/>
      </c>
      <c r="G9" s="18" t="str">
        <f>IF(OR(F9="",D9=""),"",D9*F9)</f>
        <v/>
      </c>
    </row>
    <row r="10" spans="1:7" x14ac:dyDescent="0.25">
      <c r="A10" s="23"/>
      <c r="B10" s="12"/>
      <c r="C10" s="12"/>
      <c r="D10" s="19" t="str">
        <f>IF(C10="","",IFERROR(VLOOKUP(C10,'Serviços'!$A$4:$B$153,2,FALSE),""))</f>
        <v/>
      </c>
      <c r="E10" s="12"/>
      <c r="F10" s="13" t="str">
        <f>IF(OR(B10="",C10=""),"",IF(IFERROR(VLOOKUP(C10,'Serviços'!$A$4:$C$153,3,FALSE),0)&gt;0,VLOOKUP(C10,'Serviços'!$A$4:$C$153,3,FALSE),IFERROR(VLOOKUP(B10,Profissionais!$A$4:$B$53,2,FALSE),0)))</f>
        <v/>
      </c>
      <c r="G10" s="19" t="str">
        <f>IF(OR(F10="",D10=""),"",D10*F10)</f>
        <v/>
      </c>
    </row>
    <row r="11" spans="1:7" x14ac:dyDescent="0.25">
      <c r="A11" s="22"/>
      <c r="B11" s="14"/>
      <c r="C11" s="14"/>
      <c r="D11" s="18" t="str">
        <f>IF(C11="","",IFERROR(VLOOKUP(C11,'Serviços'!$A$4:$B$153,2,FALSE),""))</f>
        <v/>
      </c>
      <c r="E11" s="14"/>
      <c r="F11" s="15" t="str">
        <f>IF(OR(B11="",C11=""),"",IF(IFERROR(VLOOKUP(C11,'Serviços'!$A$4:$C$153,3,FALSE),0)&gt;0,VLOOKUP(C11,'Serviços'!$A$4:$C$153,3,FALSE),IFERROR(VLOOKUP(B11,Profissionais!$A$4:$B$53,2,FALSE),0)))</f>
        <v/>
      </c>
      <c r="G11" s="18" t="str">
        <f>IF(OR(F11="",D11=""),"",D11*F11)</f>
        <v/>
      </c>
    </row>
    <row r="12" spans="1:7" x14ac:dyDescent="0.25">
      <c r="A12" s="23"/>
      <c r="B12" s="12"/>
      <c r="C12" s="12"/>
      <c r="D12" s="19" t="str">
        <f>IF(C12="","",IFERROR(VLOOKUP(C12,'Serviços'!$A$4:$B$153,2,FALSE),""))</f>
        <v/>
      </c>
      <c r="E12" s="12"/>
      <c r="F12" s="13" t="str">
        <f>IF(OR(B12="",C12=""),"",IF(IFERROR(VLOOKUP(C12,'Serviços'!$A$4:$C$153,3,FALSE),0)&gt;0,VLOOKUP(C12,'Serviços'!$A$4:$C$153,3,FALSE),IFERROR(VLOOKUP(B12,Profissionais!$A$4:$B$53,2,FALSE),0)))</f>
        <v/>
      </c>
      <c r="G12" s="19" t="str">
        <f>IF(OR(F12="",D12=""),"",D12*F12)</f>
        <v/>
      </c>
    </row>
    <row r="13" spans="1:7" x14ac:dyDescent="0.25">
      <c r="A13" s="22"/>
      <c r="B13" s="14"/>
      <c r="C13" s="14"/>
      <c r="D13" s="18" t="str">
        <f>IF(C13="","",IFERROR(VLOOKUP(C13,'Serviços'!$A$4:$B$153,2,FALSE),""))</f>
        <v/>
      </c>
      <c r="E13" s="14"/>
      <c r="F13" s="15" t="str">
        <f>IF(OR(B13="",C13=""),"",IF(IFERROR(VLOOKUP(C13,'Serviços'!$A$4:$C$153,3,FALSE),0)&gt;0,VLOOKUP(C13,'Serviços'!$A$4:$C$153,3,FALSE),IFERROR(VLOOKUP(B13,Profissionais!$A$4:$B$53,2,FALSE),0)))</f>
        <v/>
      </c>
      <c r="G13" s="18" t="str">
        <f>IF(OR(F13="",D13=""),"",D13*F13)</f>
        <v/>
      </c>
    </row>
    <row r="14" spans="1:7" x14ac:dyDescent="0.25">
      <c r="A14" s="23"/>
      <c r="B14" s="12"/>
      <c r="C14" s="12"/>
      <c r="D14" s="19" t="str">
        <f>IF(C14="","",IFERROR(VLOOKUP(C14,'Serviços'!$A$4:$B$153,2,FALSE),""))</f>
        <v/>
      </c>
      <c r="E14" s="12"/>
      <c r="F14" s="13" t="str">
        <f>IF(OR(B14="",C14=""),"",IF(IFERROR(VLOOKUP(C14,'Serviços'!$A$4:$C$153,3,FALSE),0)&gt;0,VLOOKUP(C14,'Serviços'!$A$4:$C$153,3,FALSE),IFERROR(VLOOKUP(B14,Profissionais!$A$4:$B$53,2,FALSE),0)))</f>
        <v/>
      </c>
      <c r="G14" s="19" t="str">
        <f>IF(OR(F14="",D14=""),"",D14*F14)</f>
        <v/>
      </c>
    </row>
    <row r="15" spans="1:7" x14ac:dyDescent="0.25">
      <c r="A15" s="22"/>
      <c r="B15" s="14"/>
      <c r="C15" s="14"/>
      <c r="D15" s="18" t="str">
        <f>IF(C15="","",IFERROR(VLOOKUP(C15,'Serviços'!$A$4:$B$153,2,FALSE),""))</f>
        <v/>
      </c>
      <c r="E15" s="14"/>
      <c r="F15" s="15" t="str">
        <f>IF(OR(B15="",C15=""),"",IF(IFERROR(VLOOKUP(C15,'Serviços'!$A$4:$C$153,3,FALSE),0)&gt;0,VLOOKUP(C15,'Serviços'!$A$4:$C$153,3,FALSE),IFERROR(VLOOKUP(B15,Profissionais!$A$4:$B$53,2,FALSE),0)))</f>
        <v/>
      </c>
      <c r="G15" s="18" t="str">
        <f>IF(OR(F15="",D15=""),"",D15*F15)</f>
        <v/>
      </c>
    </row>
    <row r="16" spans="1:7" x14ac:dyDescent="0.25">
      <c r="A16" s="23"/>
      <c r="B16" s="12"/>
      <c r="C16" s="12"/>
      <c r="D16" s="19" t="str">
        <f>IF(C16="","",IFERROR(VLOOKUP(C16,'Serviços'!$A$4:$B$153,2,FALSE),""))</f>
        <v/>
      </c>
      <c r="E16" s="12"/>
      <c r="F16" s="13" t="str">
        <f>IF(OR(B16="",C16=""),"",IF(IFERROR(VLOOKUP(C16,'Serviços'!$A$4:$C$153,3,FALSE),0)&gt;0,VLOOKUP(C16,'Serviços'!$A$4:$C$153,3,FALSE),IFERROR(VLOOKUP(B16,Profissionais!$A$4:$B$53,2,FALSE),0)))</f>
        <v/>
      </c>
      <c r="G16" s="19" t="str">
        <f>IF(OR(F16="",D16=""),"",D16*F16)</f>
        <v/>
      </c>
    </row>
    <row r="17" spans="1:7" x14ac:dyDescent="0.25">
      <c r="A17" s="22"/>
      <c r="B17" s="14"/>
      <c r="C17" s="14"/>
      <c r="D17" s="18" t="str">
        <f>IF(C17="","",IFERROR(VLOOKUP(C17,'Serviços'!$A$4:$B$153,2,FALSE),""))</f>
        <v/>
      </c>
      <c r="E17" s="14"/>
      <c r="F17" s="15" t="str">
        <f>IF(OR(B17="",C17=""),"",IF(IFERROR(VLOOKUP(C17,'Serviços'!$A$4:$C$153,3,FALSE),0)&gt;0,VLOOKUP(C17,'Serviços'!$A$4:$C$153,3,FALSE),IFERROR(VLOOKUP(B17,Profissionais!$A$4:$B$53,2,FALSE),0)))</f>
        <v/>
      </c>
      <c r="G17" s="18" t="str">
        <f>IF(OR(F17="",D17=""),"",D17*F17)</f>
        <v/>
      </c>
    </row>
    <row r="18" spans="1:7" x14ac:dyDescent="0.25">
      <c r="A18" s="23"/>
      <c r="B18" s="12"/>
      <c r="C18" s="12"/>
      <c r="D18" s="19" t="str">
        <f>IF(C18="","",IFERROR(VLOOKUP(C18,'Serviços'!$A$4:$B$153,2,FALSE),""))</f>
        <v/>
      </c>
      <c r="E18" s="12"/>
      <c r="F18" s="13" t="str">
        <f>IF(OR(B18="",C18=""),"",IF(IFERROR(VLOOKUP(C18,'Serviços'!$A$4:$C$153,3,FALSE),0)&gt;0,VLOOKUP(C18,'Serviços'!$A$4:$C$153,3,FALSE),IFERROR(VLOOKUP(B18,Profissionais!$A$4:$B$53,2,FALSE),0)))</f>
        <v/>
      </c>
      <c r="G18" s="19" t="str">
        <f>IF(OR(F18="",D18=""),"",D18*F18)</f>
        <v/>
      </c>
    </row>
    <row r="19" spans="1:7" x14ac:dyDescent="0.25">
      <c r="A19" s="22"/>
      <c r="B19" s="14"/>
      <c r="C19" s="14"/>
      <c r="D19" s="18" t="str">
        <f>IF(C19="","",IFERROR(VLOOKUP(C19,'Serviços'!$A$4:$B$153,2,FALSE),""))</f>
        <v/>
      </c>
      <c r="E19" s="14"/>
      <c r="F19" s="15" t="str">
        <f>IF(OR(B19="",C19=""),"",IF(IFERROR(VLOOKUP(C19,'Serviços'!$A$4:$C$153,3,FALSE),0)&gt;0,VLOOKUP(C19,'Serviços'!$A$4:$C$153,3,FALSE),IFERROR(VLOOKUP(B19,Profissionais!$A$4:$B$53,2,FALSE),0)))</f>
        <v/>
      </c>
      <c r="G19" s="18" t="str">
        <f>IF(OR(F19="",D19=""),"",D19*F19)</f>
        <v/>
      </c>
    </row>
    <row r="20" spans="1:7" x14ac:dyDescent="0.25">
      <c r="A20" s="23"/>
      <c r="B20" s="12"/>
      <c r="C20" s="12"/>
      <c r="D20" s="19" t="str">
        <f>IF(C20="","",IFERROR(VLOOKUP(C20,'Serviços'!$A$4:$B$153,2,FALSE),""))</f>
        <v/>
      </c>
      <c r="E20" s="12"/>
      <c r="F20" s="13" t="str">
        <f>IF(OR(B20="",C20=""),"",IF(IFERROR(VLOOKUP(C20,'Serviços'!$A$4:$C$153,3,FALSE),0)&gt;0,VLOOKUP(C20,'Serviços'!$A$4:$C$153,3,FALSE),IFERROR(VLOOKUP(B20,Profissionais!$A$4:$B$53,2,FALSE),0)))</f>
        <v/>
      </c>
      <c r="G20" s="19" t="str">
        <f>IF(OR(F20="",D20=""),"",D20*F20)</f>
        <v/>
      </c>
    </row>
    <row r="21" spans="1:7" x14ac:dyDescent="0.25">
      <c r="A21" s="22"/>
      <c r="B21" s="14"/>
      <c r="C21" s="14"/>
      <c r="D21" s="18" t="str">
        <f>IF(C21="","",IFERROR(VLOOKUP(C21,'Serviços'!$A$4:$B$153,2,FALSE),""))</f>
        <v/>
      </c>
      <c r="E21" s="14"/>
      <c r="F21" s="15" t="str">
        <f>IF(OR(B21="",C21=""),"",IF(IFERROR(VLOOKUP(C21,'Serviços'!$A$4:$C$153,3,FALSE),0)&gt;0,VLOOKUP(C21,'Serviços'!$A$4:$C$153,3,FALSE),IFERROR(VLOOKUP(B21,Profissionais!$A$4:$B$53,2,FALSE),0)))</f>
        <v/>
      </c>
      <c r="G21" s="18" t="str">
        <f>IF(OR(F21="",D21=""),"",D21*F21)</f>
        <v/>
      </c>
    </row>
    <row r="22" spans="1:7" x14ac:dyDescent="0.25">
      <c r="A22" s="23"/>
      <c r="B22" s="12"/>
      <c r="C22" s="12"/>
      <c r="D22" s="19" t="str">
        <f>IF(C22="","",IFERROR(VLOOKUP(C22,'Serviços'!$A$4:$B$153,2,FALSE),""))</f>
        <v/>
      </c>
      <c r="E22" s="12"/>
      <c r="F22" s="13" t="str">
        <f>IF(OR(B22="",C22=""),"",IF(IFERROR(VLOOKUP(C22,'Serviços'!$A$4:$C$153,3,FALSE),0)&gt;0,VLOOKUP(C22,'Serviços'!$A$4:$C$153,3,FALSE),IFERROR(VLOOKUP(B22,Profissionais!$A$4:$B$53,2,FALSE),0)))</f>
        <v/>
      </c>
      <c r="G22" s="19" t="str">
        <f>IF(OR(F22="",D22=""),"",D22*F22)</f>
        <v/>
      </c>
    </row>
    <row r="23" spans="1:7" x14ac:dyDescent="0.25">
      <c r="A23" s="22"/>
      <c r="B23" s="14"/>
      <c r="C23" s="14"/>
      <c r="D23" s="18" t="str">
        <f>IF(C23="","",IFERROR(VLOOKUP(C23,'Serviços'!$A$4:$B$153,2,FALSE),""))</f>
        <v/>
      </c>
      <c r="E23" s="14"/>
      <c r="F23" s="15" t="str">
        <f>IF(OR(B23="",C23=""),"",IF(IFERROR(VLOOKUP(C23,'Serviços'!$A$4:$C$153,3,FALSE),0)&gt;0,VLOOKUP(C23,'Serviços'!$A$4:$C$153,3,FALSE),IFERROR(VLOOKUP(B23,Profissionais!$A$4:$B$53,2,FALSE),0)))</f>
        <v/>
      </c>
      <c r="G23" s="18" t="str">
        <f>IF(OR(F23="",D23=""),"",D23*F23)</f>
        <v/>
      </c>
    </row>
    <row r="24" spans="1:7" x14ac:dyDescent="0.25">
      <c r="A24" s="23"/>
      <c r="B24" s="12"/>
      <c r="C24" s="12"/>
      <c r="D24" s="19" t="str">
        <f>IF(C24="","",IFERROR(VLOOKUP(C24,'Serviços'!$A$4:$B$153,2,FALSE),""))</f>
        <v/>
      </c>
      <c r="E24" s="12"/>
      <c r="F24" s="13" t="str">
        <f>IF(OR(B24="",C24=""),"",IF(IFERROR(VLOOKUP(C24,'Serviços'!$A$4:$C$153,3,FALSE),0)&gt;0,VLOOKUP(C24,'Serviços'!$A$4:$C$153,3,FALSE),IFERROR(VLOOKUP(B24,Profissionais!$A$4:$B$53,2,FALSE),0)))</f>
        <v/>
      </c>
      <c r="G24" s="19" t="str">
        <f>IF(OR(F24="",D24=""),"",D24*F24)</f>
        <v/>
      </c>
    </row>
    <row r="25" spans="1:7" x14ac:dyDescent="0.25">
      <c r="A25" s="22"/>
      <c r="B25" s="14"/>
      <c r="C25" s="14"/>
      <c r="D25" s="18" t="str">
        <f>IF(C25="","",IFERROR(VLOOKUP(C25,'Serviços'!$A$4:$B$153,2,FALSE),""))</f>
        <v/>
      </c>
      <c r="E25" s="14"/>
      <c r="F25" s="15" t="str">
        <f>IF(OR(B25="",C25=""),"",IF(IFERROR(VLOOKUP(C25,'Serviços'!$A$4:$C$153,3,FALSE),0)&gt;0,VLOOKUP(C25,'Serviços'!$A$4:$C$153,3,FALSE),IFERROR(VLOOKUP(B25,Profissionais!$A$4:$B$53,2,FALSE),0)))</f>
        <v/>
      </c>
      <c r="G25" s="18" t="str">
        <f>IF(OR(F25="",D25=""),"",D25*F25)</f>
        <v/>
      </c>
    </row>
    <row r="26" spans="1:7" x14ac:dyDescent="0.25">
      <c r="A26" s="23"/>
      <c r="B26" s="12"/>
      <c r="C26" s="12"/>
      <c r="D26" s="19" t="str">
        <f>IF(C26="","",IFERROR(VLOOKUP(C26,'Serviços'!$A$4:$B$153,2,FALSE),""))</f>
        <v/>
      </c>
      <c r="E26" s="12"/>
      <c r="F26" s="13" t="str">
        <f>IF(OR(B26="",C26=""),"",IF(IFERROR(VLOOKUP(C26,'Serviços'!$A$4:$C$153,3,FALSE),0)&gt;0,VLOOKUP(C26,'Serviços'!$A$4:$C$153,3,FALSE),IFERROR(VLOOKUP(B26,Profissionais!$A$4:$B$53,2,FALSE),0)))</f>
        <v/>
      </c>
      <c r="G26" s="19" t="str">
        <f>IF(OR(F26="",D26=""),"",D26*F26)</f>
        <v/>
      </c>
    </row>
    <row r="27" spans="1:7" x14ac:dyDescent="0.25">
      <c r="A27" s="22"/>
      <c r="B27" s="14"/>
      <c r="C27" s="14"/>
      <c r="D27" s="18" t="str">
        <f>IF(C27="","",IFERROR(VLOOKUP(C27,'Serviços'!$A$4:$B$153,2,FALSE),""))</f>
        <v/>
      </c>
      <c r="E27" s="14"/>
      <c r="F27" s="15" t="str">
        <f>IF(OR(B27="",C27=""),"",IF(IFERROR(VLOOKUP(C27,'Serviços'!$A$4:$C$153,3,FALSE),0)&gt;0,VLOOKUP(C27,'Serviços'!$A$4:$C$153,3,FALSE),IFERROR(VLOOKUP(B27,Profissionais!$A$4:$B$53,2,FALSE),0)))</f>
        <v/>
      </c>
      <c r="G27" s="18" t="str">
        <f>IF(OR(F27="",D27=""),"",D27*F27)</f>
        <v/>
      </c>
    </row>
    <row r="28" spans="1:7" x14ac:dyDescent="0.25">
      <c r="A28" s="23"/>
      <c r="B28" s="12"/>
      <c r="C28" s="12"/>
      <c r="D28" s="19" t="str">
        <f>IF(C28="","",IFERROR(VLOOKUP(C28,'Serviços'!$A$4:$B$153,2,FALSE),""))</f>
        <v/>
      </c>
      <c r="E28" s="12"/>
      <c r="F28" s="13" t="str">
        <f>IF(OR(B28="",C28=""),"",IF(IFERROR(VLOOKUP(C28,'Serviços'!$A$4:$C$153,3,FALSE),0)&gt;0,VLOOKUP(C28,'Serviços'!$A$4:$C$153,3,FALSE),IFERROR(VLOOKUP(B28,Profissionais!$A$4:$B$53,2,FALSE),0)))</f>
        <v/>
      </c>
      <c r="G28" s="19" t="str">
        <f>IF(OR(F28="",D28=""),"",D28*F28)</f>
        <v/>
      </c>
    </row>
    <row r="29" spans="1:7" x14ac:dyDescent="0.25">
      <c r="A29" s="22"/>
      <c r="B29" s="14"/>
      <c r="C29" s="14"/>
      <c r="D29" s="18" t="str">
        <f>IF(C29="","",IFERROR(VLOOKUP(C29,'Serviços'!$A$4:$B$153,2,FALSE),""))</f>
        <v/>
      </c>
      <c r="E29" s="14"/>
      <c r="F29" s="15" t="str">
        <f>IF(OR(B29="",C29=""),"",IF(IFERROR(VLOOKUP(C29,'Serviços'!$A$4:$C$153,3,FALSE),0)&gt;0,VLOOKUP(C29,'Serviços'!$A$4:$C$153,3,FALSE),IFERROR(VLOOKUP(B29,Profissionais!$A$4:$B$53,2,FALSE),0)))</f>
        <v/>
      </c>
      <c r="G29" s="18" t="str">
        <f>IF(OR(F29="",D29=""),"",D29*F29)</f>
        <v/>
      </c>
    </row>
    <row r="30" spans="1:7" x14ac:dyDescent="0.25">
      <c r="A30" s="23"/>
      <c r="B30" s="12"/>
      <c r="C30" s="12"/>
      <c r="D30" s="19" t="str">
        <f>IF(C30="","",IFERROR(VLOOKUP(C30,'Serviços'!$A$4:$B$153,2,FALSE),""))</f>
        <v/>
      </c>
      <c r="E30" s="12"/>
      <c r="F30" s="13" t="str">
        <f>IF(OR(B30="",C30=""),"",IF(IFERROR(VLOOKUP(C30,'Serviços'!$A$4:$C$153,3,FALSE),0)&gt;0,VLOOKUP(C30,'Serviços'!$A$4:$C$153,3,FALSE),IFERROR(VLOOKUP(B30,Profissionais!$A$4:$B$53,2,FALSE),0)))</f>
        <v/>
      </c>
      <c r="G30" s="19" t="str">
        <f>IF(OR(F30="",D30=""),"",D30*F30)</f>
        <v/>
      </c>
    </row>
    <row r="31" spans="1:7" x14ac:dyDescent="0.25">
      <c r="A31" s="22"/>
      <c r="B31" s="14"/>
      <c r="C31" s="14"/>
      <c r="D31" s="18" t="str">
        <f>IF(C31="","",IFERROR(VLOOKUP(C31,'Serviços'!$A$4:$B$153,2,FALSE),""))</f>
        <v/>
      </c>
      <c r="E31" s="14"/>
      <c r="F31" s="15" t="str">
        <f>IF(OR(B31="",C31=""),"",IF(IFERROR(VLOOKUP(C31,'Serviços'!$A$4:$C$153,3,FALSE),0)&gt;0,VLOOKUP(C31,'Serviços'!$A$4:$C$153,3,FALSE),IFERROR(VLOOKUP(B31,Profissionais!$A$4:$B$53,2,FALSE),0)))</f>
        <v/>
      </c>
      <c r="G31" s="18" t="str">
        <f>IF(OR(F31="",D31=""),"",D31*F31)</f>
        <v/>
      </c>
    </row>
    <row r="32" spans="1:7" x14ac:dyDescent="0.25">
      <c r="A32" s="23"/>
      <c r="B32" s="12"/>
      <c r="C32" s="12"/>
      <c r="D32" s="19" t="str">
        <f>IF(C32="","",IFERROR(VLOOKUP(C32,'Serviços'!$A$4:$B$153,2,FALSE),""))</f>
        <v/>
      </c>
      <c r="E32" s="12"/>
      <c r="F32" s="13" t="str">
        <f>IF(OR(B32="",C32=""),"",IF(IFERROR(VLOOKUP(C32,'Serviços'!$A$4:$C$153,3,FALSE),0)&gt;0,VLOOKUP(C32,'Serviços'!$A$4:$C$153,3,FALSE),IFERROR(VLOOKUP(B32,Profissionais!$A$4:$B$53,2,FALSE),0)))</f>
        <v/>
      </c>
      <c r="G32" s="19" t="str">
        <f>IF(OR(F32="",D32=""),"",D32*F32)</f>
        <v/>
      </c>
    </row>
    <row r="33" spans="1:7" x14ac:dyDescent="0.25">
      <c r="A33" s="22"/>
      <c r="B33" s="14"/>
      <c r="C33" s="14"/>
      <c r="D33" s="18" t="str">
        <f>IF(C33="","",IFERROR(VLOOKUP(C33,'Serviços'!$A$4:$B$153,2,FALSE),""))</f>
        <v/>
      </c>
      <c r="E33" s="14"/>
      <c r="F33" s="15" t="str">
        <f>IF(OR(B33="",C33=""),"",IF(IFERROR(VLOOKUP(C33,'Serviços'!$A$4:$C$153,3,FALSE),0)&gt;0,VLOOKUP(C33,'Serviços'!$A$4:$C$153,3,FALSE),IFERROR(VLOOKUP(B33,Profissionais!$A$4:$B$53,2,FALSE),0)))</f>
        <v/>
      </c>
      <c r="G33" s="18" t="str">
        <f>IF(OR(F33="",D33=""),"",D33*F33)</f>
        <v/>
      </c>
    </row>
    <row r="34" spans="1:7" x14ac:dyDescent="0.25">
      <c r="A34" s="23"/>
      <c r="B34" s="12"/>
      <c r="C34" s="12"/>
      <c r="D34" s="19" t="str">
        <f>IF(C34="","",IFERROR(VLOOKUP(C34,'Serviços'!$A$4:$B$153,2,FALSE),""))</f>
        <v/>
      </c>
      <c r="E34" s="12"/>
      <c r="F34" s="13" t="str">
        <f>IF(OR(B34="",C34=""),"",IF(IFERROR(VLOOKUP(C34,'Serviços'!$A$4:$C$153,3,FALSE),0)&gt;0,VLOOKUP(C34,'Serviços'!$A$4:$C$153,3,FALSE),IFERROR(VLOOKUP(B34,Profissionais!$A$4:$B$53,2,FALSE),0)))</f>
        <v/>
      </c>
      <c r="G34" s="19" t="str">
        <f>IF(OR(F34="",D34=""),"",D34*F34)</f>
        <v/>
      </c>
    </row>
    <row r="35" spans="1:7" x14ac:dyDescent="0.25">
      <c r="A35" s="22"/>
      <c r="B35" s="14"/>
      <c r="C35" s="14"/>
      <c r="D35" s="18" t="str">
        <f>IF(C35="","",IFERROR(VLOOKUP(C35,'Serviços'!$A$4:$B$153,2,FALSE),""))</f>
        <v/>
      </c>
      <c r="E35" s="14"/>
      <c r="F35" s="15" t="str">
        <f>IF(OR(B35="",C35=""),"",IF(IFERROR(VLOOKUP(C35,'Serviços'!$A$4:$C$153,3,FALSE),0)&gt;0,VLOOKUP(C35,'Serviços'!$A$4:$C$153,3,FALSE),IFERROR(VLOOKUP(B35,Profissionais!$A$4:$B$53,2,FALSE),0)))</f>
        <v/>
      </c>
      <c r="G35" s="18" t="str">
        <f>IF(OR(F35="",D35=""),"",D35*F35)</f>
        <v/>
      </c>
    </row>
    <row r="36" spans="1:7" x14ac:dyDescent="0.25">
      <c r="A36" s="23"/>
      <c r="B36" s="12"/>
      <c r="C36" s="12"/>
      <c r="D36" s="19" t="str">
        <f>IF(C36="","",IFERROR(VLOOKUP(C36,'Serviços'!$A$4:$B$153,2,FALSE),""))</f>
        <v/>
      </c>
      <c r="E36" s="12"/>
      <c r="F36" s="13" t="str">
        <f>IF(OR(B36="",C36=""),"",IF(IFERROR(VLOOKUP(C36,'Serviços'!$A$4:$C$153,3,FALSE),0)&gt;0,VLOOKUP(C36,'Serviços'!$A$4:$C$153,3,FALSE),IFERROR(VLOOKUP(B36,Profissionais!$A$4:$B$53,2,FALSE),0)))</f>
        <v/>
      </c>
      <c r="G36" s="19" t="str">
        <f>IF(OR(F36="",D36=""),"",D36*F36)</f>
        <v/>
      </c>
    </row>
    <row r="37" spans="1:7" x14ac:dyDescent="0.25">
      <c r="A37" s="22"/>
      <c r="B37" s="14"/>
      <c r="C37" s="14"/>
      <c r="D37" s="18" t="str">
        <f>IF(C37="","",IFERROR(VLOOKUP(C37,'Serviços'!$A$4:$B$153,2,FALSE),""))</f>
        <v/>
      </c>
      <c r="E37" s="14"/>
      <c r="F37" s="15" t="str">
        <f>IF(OR(B37="",C37=""),"",IF(IFERROR(VLOOKUP(C37,'Serviços'!$A$4:$C$153,3,FALSE),0)&gt;0,VLOOKUP(C37,'Serviços'!$A$4:$C$153,3,FALSE),IFERROR(VLOOKUP(B37,Profissionais!$A$4:$B$53,2,FALSE),0)))</f>
        <v/>
      </c>
      <c r="G37" s="18" t="str">
        <f>IF(OR(F37="",D37=""),"",D37*F37)</f>
        <v/>
      </c>
    </row>
    <row r="38" spans="1:7" x14ac:dyDescent="0.25">
      <c r="A38" s="23"/>
      <c r="B38" s="12"/>
      <c r="C38" s="12"/>
      <c r="D38" s="19" t="str">
        <f>IF(C38="","",IFERROR(VLOOKUP(C38,'Serviços'!$A$4:$B$153,2,FALSE),""))</f>
        <v/>
      </c>
      <c r="E38" s="12"/>
      <c r="F38" s="13" t="str">
        <f>IF(OR(B38="",C38=""),"",IF(IFERROR(VLOOKUP(C38,'Serviços'!$A$4:$C$153,3,FALSE),0)&gt;0,VLOOKUP(C38,'Serviços'!$A$4:$C$153,3,FALSE),IFERROR(VLOOKUP(B38,Profissionais!$A$4:$B$53,2,FALSE),0)))</f>
        <v/>
      </c>
      <c r="G38" s="19" t="str">
        <f>IF(OR(F38="",D38=""),"",D38*F38)</f>
        <v/>
      </c>
    </row>
    <row r="39" spans="1:7" x14ac:dyDescent="0.25">
      <c r="A39" s="22"/>
      <c r="B39" s="14"/>
      <c r="C39" s="14"/>
      <c r="D39" s="18" t="str">
        <f>IF(C39="","",IFERROR(VLOOKUP(C39,'Serviços'!$A$4:$B$153,2,FALSE),""))</f>
        <v/>
      </c>
      <c r="E39" s="14"/>
      <c r="F39" s="15" t="str">
        <f>IF(OR(B39="",C39=""),"",IF(IFERROR(VLOOKUP(C39,'Serviços'!$A$4:$C$153,3,FALSE),0)&gt;0,VLOOKUP(C39,'Serviços'!$A$4:$C$153,3,FALSE),IFERROR(VLOOKUP(B39,Profissionais!$A$4:$B$53,2,FALSE),0)))</f>
        <v/>
      </c>
      <c r="G39" s="18" t="str">
        <f>IF(OR(F39="",D39=""),"",D39*F39)</f>
        <v/>
      </c>
    </row>
    <row r="40" spans="1:7" x14ac:dyDescent="0.25">
      <c r="A40" s="23"/>
      <c r="B40" s="12"/>
      <c r="C40" s="12"/>
      <c r="D40" s="19" t="str">
        <f>IF(C40="","",IFERROR(VLOOKUP(C40,'Serviços'!$A$4:$B$153,2,FALSE),""))</f>
        <v/>
      </c>
      <c r="E40" s="12"/>
      <c r="F40" s="13" t="str">
        <f>IF(OR(B40="",C40=""),"",IF(IFERROR(VLOOKUP(C40,'Serviços'!$A$4:$C$153,3,FALSE),0)&gt;0,VLOOKUP(C40,'Serviços'!$A$4:$C$153,3,FALSE),IFERROR(VLOOKUP(B40,Profissionais!$A$4:$B$53,2,FALSE),0)))</f>
        <v/>
      </c>
      <c r="G40" s="19" t="str">
        <f>IF(OR(F40="",D40=""),"",D40*F40)</f>
        <v/>
      </c>
    </row>
    <row r="41" spans="1:7" x14ac:dyDescent="0.25">
      <c r="A41" s="22"/>
      <c r="B41" s="14"/>
      <c r="C41" s="14"/>
      <c r="D41" s="18" t="str">
        <f>IF(C41="","",IFERROR(VLOOKUP(C41,'Serviços'!$A$4:$B$153,2,FALSE),""))</f>
        <v/>
      </c>
      <c r="E41" s="14"/>
      <c r="F41" s="15" t="str">
        <f>IF(OR(B41="",C41=""),"",IF(IFERROR(VLOOKUP(C41,'Serviços'!$A$4:$C$153,3,FALSE),0)&gt;0,VLOOKUP(C41,'Serviços'!$A$4:$C$153,3,FALSE),IFERROR(VLOOKUP(B41,Profissionais!$A$4:$B$53,2,FALSE),0)))</f>
        <v/>
      </c>
      <c r="G41" s="18" t="str">
        <f>IF(OR(F41="",D41=""),"",D41*F41)</f>
        <v/>
      </c>
    </row>
    <row r="42" spans="1:7" x14ac:dyDescent="0.25">
      <c r="A42" s="23"/>
      <c r="B42" s="12"/>
      <c r="C42" s="12"/>
      <c r="D42" s="19" t="str">
        <f>IF(C42="","",IFERROR(VLOOKUP(C42,'Serviços'!$A$4:$B$153,2,FALSE),""))</f>
        <v/>
      </c>
      <c r="E42" s="12"/>
      <c r="F42" s="13" t="str">
        <f>IF(OR(B42="",C42=""),"",IF(IFERROR(VLOOKUP(C42,'Serviços'!$A$4:$C$153,3,FALSE),0)&gt;0,VLOOKUP(C42,'Serviços'!$A$4:$C$153,3,FALSE),IFERROR(VLOOKUP(B42,Profissionais!$A$4:$B$53,2,FALSE),0)))</f>
        <v/>
      </c>
      <c r="G42" s="19" t="str">
        <f>IF(OR(F42="",D42=""),"",D42*F42)</f>
        <v/>
      </c>
    </row>
    <row r="43" spans="1:7" x14ac:dyDescent="0.25">
      <c r="A43" s="22"/>
      <c r="B43" s="14"/>
      <c r="C43" s="14"/>
      <c r="D43" s="18" t="str">
        <f>IF(C43="","",IFERROR(VLOOKUP(C43,'Serviços'!$A$4:$B$153,2,FALSE),""))</f>
        <v/>
      </c>
      <c r="E43" s="14"/>
      <c r="F43" s="15" t="str">
        <f>IF(OR(B43="",C43=""),"",IF(IFERROR(VLOOKUP(C43,'Serviços'!$A$4:$C$153,3,FALSE),0)&gt;0,VLOOKUP(C43,'Serviços'!$A$4:$C$153,3,FALSE),IFERROR(VLOOKUP(B43,Profissionais!$A$4:$B$53,2,FALSE),0)))</f>
        <v/>
      </c>
      <c r="G43" s="18" t="str">
        <f>IF(OR(F43="",D43=""),"",D43*F43)</f>
        <v/>
      </c>
    </row>
    <row r="44" spans="1:7" x14ac:dyDescent="0.25">
      <c r="A44" s="23"/>
      <c r="B44" s="12"/>
      <c r="C44" s="12"/>
      <c r="D44" s="19" t="str">
        <f>IF(C44="","",IFERROR(VLOOKUP(C44,'Serviços'!$A$4:$B$153,2,FALSE),""))</f>
        <v/>
      </c>
      <c r="E44" s="12"/>
      <c r="F44" s="13" t="str">
        <f>IF(OR(B44="",C44=""),"",IF(IFERROR(VLOOKUP(C44,'Serviços'!$A$4:$C$153,3,FALSE),0)&gt;0,VLOOKUP(C44,'Serviços'!$A$4:$C$153,3,FALSE),IFERROR(VLOOKUP(B44,Profissionais!$A$4:$B$53,2,FALSE),0)))</f>
        <v/>
      </c>
      <c r="G44" s="19" t="str">
        <f>IF(OR(F44="",D44=""),"",D44*F44)</f>
        <v/>
      </c>
    </row>
    <row r="45" spans="1:7" x14ac:dyDescent="0.25">
      <c r="A45" s="22"/>
      <c r="B45" s="14"/>
      <c r="C45" s="14"/>
      <c r="D45" s="18" t="str">
        <f>IF(C45="","",IFERROR(VLOOKUP(C45,'Serviços'!$A$4:$B$153,2,FALSE),""))</f>
        <v/>
      </c>
      <c r="E45" s="14"/>
      <c r="F45" s="15" t="str">
        <f>IF(OR(B45="",C45=""),"",IF(IFERROR(VLOOKUP(C45,'Serviços'!$A$4:$C$153,3,FALSE),0)&gt;0,VLOOKUP(C45,'Serviços'!$A$4:$C$153,3,FALSE),IFERROR(VLOOKUP(B45,Profissionais!$A$4:$B$53,2,FALSE),0)))</f>
        <v/>
      </c>
      <c r="G45" s="18" t="str">
        <f>IF(OR(F45="",D45=""),"",D45*F45)</f>
        <v/>
      </c>
    </row>
    <row r="46" spans="1:7" x14ac:dyDescent="0.25">
      <c r="A46" s="23"/>
      <c r="B46" s="12"/>
      <c r="C46" s="12"/>
      <c r="D46" s="19" t="str">
        <f>IF(C46="","",IFERROR(VLOOKUP(C46,'Serviços'!$A$4:$B$153,2,FALSE),""))</f>
        <v/>
      </c>
      <c r="E46" s="12"/>
      <c r="F46" s="13" t="str">
        <f>IF(OR(B46="",C46=""),"",IF(IFERROR(VLOOKUP(C46,'Serviços'!$A$4:$C$153,3,FALSE),0)&gt;0,VLOOKUP(C46,'Serviços'!$A$4:$C$153,3,FALSE),IFERROR(VLOOKUP(B46,Profissionais!$A$4:$B$53,2,FALSE),0)))</f>
        <v/>
      </c>
      <c r="G46" s="19" t="str">
        <f>IF(OR(F46="",D46=""),"",D46*F46)</f>
        <v/>
      </c>
    </row>
    <row r="47" spans="1:7" x14ac:dyDescent="0.25">
      <c r="A47" s="22"/>
      <c r="B47" s="14"/>
      <c r="C47" s="14"/>
      <c r="D47" s="18" t="str">
        <f>IF(C47="","",IFERROR(VLOOKUP(C47,'Serviços'!$A$4:$B$153,2,FALSE),""))</f>
        <v/>
      </c>
      <c r="E47" s="14"/>
      <c r="F47" s="15" t="str">
        <f>IF(OR(B47="",C47=""),"",IF(IFERROR(VLOOKUP(C47,'Serviços'!$A$4:$C$153,3,FALSE),0)&gt;0,VLOOKUP(C47,'Serviços'!$A$4:$C$153,3,FALSE),IFERROR(VLOOKUP(B47,Profissionais!$A$4:$B$53,2,FALSE),0)))</f>
        <v/>
      </c>
      <c r="G47" s="18" t="str">
        <f>IF(OR(F47="",D47=""),"",D47*F47)</f>
        <v/>
      </c>
    </row>
    <row r="48" spans="1:7" x14ac:dyDescent="0.25">
      <c r="A48" s="23"/>
      <c r="B48" s="12"/>
      <c r="C48" s="12"/>
      <c r="D48" s="19" t="str">
        <f>IF(C48="","",IFERROR(VLOOKUP(C48,'Serviços'!$A$4:$B$153,2,FALSE),""))</f>
        <v/>
      </c>
      <c r="E48" s="12"/>
      <c r="F48" s="13" t="str">
        <f>IF(OR(B48="",C48=""),"",IF(IFERROR(VLOOKUP(C48,'Serviços'!$A$4:$C$153,3,FALSE),0)&gt;0,VLOOKUP(C48,'Serviços'!$A$4:$C$153,3,FALSE),IFERROR(VLOOKUP(B48,Profissionais!$A$4:$B$53,2,FALSE),0)))</f>
        <v/>
      </c>
      <c r="G48" s="19" t="str">
        <f>IF(OR(F48="",D48=""),"",D48*F48)</f>
        <v/>
      </c>
    </row>
    <row r="49" spans="1:7" x14ac:dyDescent="0.25">
      <c r="A49" s="22"/>
      <c r="B49" s="14"/>
      <c r="C49" s="14"/>
      <c r="D49" s="18" t="str">
        <f>IF(C49="","",IFERROR(VLOOKUP(C49,'Serviços'!$A$4:$B$153,2,FALSE),""))</f>
        <v/>
      </c>
      <c r="E49" s="14"/>
      <c r="F49" s="15" t="str">
        <f>IF(OR(B49="",C49=""),"",IF(IFERROR(VLOOKUP(C49,'Serviços'!$A$4:$C$153,3,FALSE),0)&gt;0,VLOOKUP(C49,'Serviços'!$A$4:$C$153,3,FALSE),IFERROR(VLOOKUP(B49,Profissionais!$A$4:$B$53,2,FALSE),0)))</f>
        <v/>
      </c>
      <c r="G49" s="18" t="str">
        <f>IF(OR(F49="",D49=""),"",D49*F49)</f>
        <v/>
      </c>
    </row>
    <row r="50" spans="1:7" x14ac:dyDescent="0.25">
      <c r="A50" s="23"/>
      <c r="B50" s="12"/>
      <c r="C50" s="12"/>
      <c r="D50" s="19" t="str">
        <f>IF(C50="","",IFERROR(VLOOKUP(C50,'Serviços'!$A$4:$B$153,2,FALSE),""))</f>
        <v/>
      </c>
      <c r="E50" s="12"/>
      <c r="F50" s="13" t="str">
        <f>IF(OR(B50="",C50=""),"",IF(IFERROR(VLOOKUP(C50,'Serviços'!$A$4:$C$153,3,FALSE),0)&gt;0,VLOOKUP(C50,'Serviços'!$A$4:$C$153,3,FALSE),IFERROR(VLOOKUP(B50,Profissionais!$A$4:$B$53,2,FALSE),0)))</f>
        <v/>
      </c>
      <c r="G50" s="19" t="str">
        <f>IF(OR(F50="",D50=""),"",D50*F50)</f>
        <v/>
      </c>
    </row>
    <row r="51" spans="1:7" x14ac:dyDescent="0.25">
      <c r="A51" s="22"/>
      <c r="B51" s="14"/>
      <c r="C51" s="14"/>
      <c r="D51" s="18" t="str">
        <f>IF(C51="","",IFERROR(VLOOKUP(C51,'Serviços'!$A$4:$B$153,2,FALSE),""))</f>
        <v/>
      </c>
      <c r="E51" s="14"/>
      <c r="F51" s="15" t="str">
        <f>IF(OR(B51="",C51=""),"",IF(IFERROR(VLOOKUP(C51,'Serviços'!$A$4:$C$153,3,FALSE),0)&gt;0,VLOOKUP(C51,'Serviços'!$A$4:$C$153,3,FALSE),IFERROR(VLOOKUP(B51,Profissionais!$A$4:$B$53,2,FALSE),0)))</f>
        <v/>
      </c>
      <c r="G51" s="18" t="str">
        <f>IF(OR(F51="",D51=""),"",D51*F51)</f>
        <v/>
      </c>
    </row>
    <row r="52" spans="1:7" x14ac:dyDescent="0.25">
      <c r="A52" s="23"/>
      <c r="B52" s="12"/>
      <c r="C52" s="12"/>
      <c r="D52" s="19" t="str">
        <f>IF(C52="","",IFERROR(VLOOKUP(C52,'Serviços'!$A$4:$B$153,2,FALSE),""))</f>
        <v/>
      </c>
      <c r="E52" s="12"/>
      <c r="F52" s="13" t="str">
        <f>IF(OR(B52="",C52=""),"",IF(IFERROR(VLOOKUP(C52,'Serviços'!$A$4:$C$153,3,FALSE),0)&gt;0,VLOOKUP(C52,'Serviços'!$A$4:$C$153,3,FALSE),IFERROR(VLOOKUP(B52,Profissionais!$A$4:$B$53,2,FALSE),0)))</f>
        <v/>
      </c>
      <c r="G52" s="19" t="str">
        <f>IF(OR(F52="",D52=""),"",D52*F52)</f>
        <v/>
      </c>
    </row>
    <row r="53" spans="1:7" x14ac:dyDescent="0.25">
      <c r="A53" s="22"/>
      <c r="B53" s="14"/>
      <c r="C53" s="14"/>
      <c r="D53" s="18" t="str">
        <f>IF(C53="","",IFERROR(VLOOKUP(C53,'Serviços'!$A$4:$B$153,2,FALSE),""))</f>
        <v/>
      </c>
      <c r="E53" s="14"/>
      <c r="F53" s="15" t="str">
        <f>IF(OR(B53="",C53=""),"",IF(IFERROR(VLOOKUP(C53,'Serviços'!$A$4:$C$153,3,FALSE),0)&gt;0,VLOOKUP(C53,'Serviços'!$A$4:$C$153,3,FALSE),IFERROR(VLOOKUP(B53,Profissionais!$A$4:$B$53,2,FALSE),0)))</f>
        <v/>
      </c>
      <c r="G53" s="18" t="str">
        <f>IF(OR(F53="",D53=""),"",D53*F53)</f>
        <v/>
      </c>
    </row>
    <row r="54" spans="1:7" x14ac:dyDescent="0.25">
      <c r="A54" s="23"/>
      <c r="B54" s="12"/>
      <c r="C54" s="12"/>
      <c r="D54" s="19" t="str">
        <f>IF(C54="","",IFERROR(VLOOKUP(C54,'Serviços'!$A$4:$B$153,2,FALSE),""))</f>
        <v/>
      </c>
      <c r="E54" s="12"/>
      <c r="F54" s="13" t="str">
        <f>IF(OR(B54="",C54=""),"",IF(IFERROR(VLOOKUP(C54,'Serviços'!$A$4:$C$153,3,FALSE),0)&gt;0,VLOOKUP(C54,'Serviços'!$A$4:$C$153,3,FALSE),IFERROR(VLOOKUP(B54,Profissionais!$A$4:$B$53,2,FALSE),0)))</f>
        <v/>
      </c>
      <c r="G54" s="19" t="str">
        <f>IF(OR(F54="",D54=""),"",D54*F54)</f>
        <v/>
      </c>
    </row>
    <row r="55" spans="1:7" x14ac:dyDescent="0.25">
      <c r="A55" s="22"/>
      <c r="B55" s="14"/>
      <c r="C55" s="14"/>
      <c r="D55" s="18" t="str">
        <f>IF(C55="","",IFERROR(VLOOKUP(C55,'Serviços'!$A$4:$B$153,2,FALSE),""))</f>
        <v/>
      </c>
      <c r="E55" s="14"/>
      <c r="F55" s="15" t="str">
        <f>IF(OR(B55="",C55=""),"",IF(IFERROR(VLOOKUP(C55,'Serviços'!$A$4:$C$153,3,FALSE),0)&gt;0,VLOOKUP(C55,'Serviços'!$A$4:$C$153,3,FALSE),IFERROR(VLOOKUP(B55,Profissionais!$A$4:$B$53,2,FALSE),0)))</f>
        <v/>
      </c>
      <c r="G55" s="18" t="str">
        <f>IF(OR(F55="",D55=""),"",D55*F55)</f>
        <v/>
      </c>
    </row>
    <row r="56" spans="1:7" x14ac:dyDescent="0.25">
      <c r="A56" s="23"/>
      <c r="B56" s="12"/>
      <c r="C56" s="12"/>
      <c r="D56" s="19" t="str">
        <f>IF(C56="","",IFERROR(VLOOKUP(C56,'Serviços'!$A$4:$B$153,2,FALSE),""))</f>
        <v/>
      </c>
      <c r="E56" s="12"/>
      <c r="F56" s="13" t="str">
        <f>IF(OR(B56="",C56=""),"",IF(IFERROR(VLOOKUP(C56,'Serviços'!$A$4:$C$153,3,FALSE),0)&gt;0,VLOOKUP(C56,'Serviços'!$A$4:$C$153,3,FALSE),IFERROR(VLOOKUP(B56,Profissionais!$A$4:$B$53,2,FALSE),0)))</f>
        <v/>
      </c>
      <c r="G56" s="19" t="str">
        <f>IF(OR(F56="",D56=""),"",D56*F56)</f>
        <v/>
      </c>
    </row>
    <row r="57" spans="1:7" x14ac:dyDescent="0.25">
      <c r="A57" s="22"/>
      <c r="B57" s="14"/>
      <c r="C57" s="14"/>
      <c r="D57" s="18" t="str">
        <f>IF(C57="","",IFERROR(VLOOKUP(C57,'Serviços'!$A$4:$B$153,2,FALSE),""))</f>
        <v/>
      </c>
      <c r="E57" s="14"/>
      <c r="F57" s="15" t="str">
        <f>IF(OR(B57="",C57=""),"",IF(IFERROR(VLOOKUP(C57,'Serviços'!$A$4:$C$153,3,FALSE),0)&gt;0,VLOOKUP(C57,'Serviços'!$A$4:$C$153,3,FALSE),IFERROR(VLOOKUP(B57,Profissionais!$A$4:$B$53,2,FALSE),0)))</f>
        <v/>
      </c>
      <c r="G57" s="18" t="str">
        <f>IF(OR(F57="",D57=""),"",D57*F57)</f>
        <v/>
      </c>
    </row>
    <row r="58" spans="1:7" x14ac:dyDescent="0.25">
      <c r="A58" s="23"/>
      <c r="B58" s="12"/>
      <c r="C58" s="12"/>
      <c r="D58" s="19" t="str">
        <f>IF(C58="","",IFERROR(VLOOKUP(C58,'Serviços'!$A$4:$B$153,2,FALSE),""))</f>
        <v/>
      </c>
      <c r="E58" s="12"/>
      <c r="F58" s="13" t="str">
        <f>IF(OR(B58="",C58=""),"",IF(IFERROR(VLOOKUP(C58,'Serviços'!$A$4:$C$153,3,FALSE),0)&gt;0,VLOOKUP(C58,'Serviços'!$A$4:$C$153,3,FALSE),IFERROR(VLOOKUP(B58,Profissionais!$A$4:$B$53,2,FALSE),0)))</f>
        <v/>
      </c>
      <c r="G58" s="19" t="str">
        <f>IF(OR(F58="",D58=""),"",D58*F58)</f>
        <v/>
      </c>
    </row>
    <row r="59" spans="1:7" x14ac:dyDescent="0.25">
      <c r="A59" s="22"/>
      <c r="B59" s="14"/>
      <c r="C59" s="14"/>
      <c r="D59" s="18" t="str">
        <f>IF(C59="","",IFERROR(VLOOKUP(C59,'Serviços'!$A$4:$B$153,2,FALSE),""))</f>
        <v/>
      </c>
      <c r="E59" s="14"/>
      <c r="F59" s="15" t="str">
        <f>IF(OR(B59="",C59=""),"",IF(IFERROR(VLOOKUP(C59,'Serviços'!$A$4:$C$153,3,FALSE),0)&gt;0,VLOOKUP(C59,'Serviços'!$A$4:$C$153,3,FALSE),IFERROR(VLOOKUP(B59,Profissionais!$A$4:$B$53,2,FALSE),0)))</f>
        <v/>
      </c>
      <c r="G59" s="18" t="str">
        <f>IF(OR(F59="",D59=""),"",D59*F59)</f>
        <v/>
      </c>
    </row>
    <row r="60" spans="1:7" x14ac:dyDescent="0.25">
      <c r="A60" s="23"/>
      <c r="B60" s="12"/>
      <c r="C60" s="12"/>
      <c r="D60" s="19" t="str">
        <f>IF(C60="","",IFERROR(VLOOKUP(C60,'Serviços'!$A$4:$B$153,2,FALSE),""))</f>
        <v/>
      </c>
      <c r="E60" s="12"/>
      <c r="F60" s="13" t="str">
        <f>IF(OR(B60="",C60=""),"",IF(IFERROR(VLOOKUP(C60,'Serviços'!$A$4:$C$153,3,FALSE),0)&gt;0,VLOOKUP(C60,'Serviços'!$A$4:$C$153,3,FALSE),IFERROR(VLOOKUP(B60,Profissionais!$A$4:$B$53,2,FALSE),0)))</f>
        <v/>
      </c>
      <c r="G60" s="19" t="str">
        <f>IF(OR(F60="",D60=""),"",D60*F60)</f>
        <v/>
      </c>
    </row>
    <row r="61" spans="1:7" x14ac:dyDescent="0.25">
      <c r="A61" s="22"/>
      <c r="B61" s="14"/>
      <c r="C61" s="14"/>
      <c r="D61" s="18" t="str">
        <f>IF(C61="","",IFERROR(VLOOKUP(C61,'Serviços'!$A$4:$B$153,2,FALSE),""))</f>
        <v/>
      </c>
      <c r="E61" s="14"/>
      <c r="F61" s="15" t="str">
        <f>IF(OR(B61="",C61=""),"",IF(IFERROR(VLOOKUP(C61,'Serviços'!$A$4:$C$153,3,FALSE),0)&gt;0,VLOOKUP(C61,'Serviços'!$A$4:$C$153,3,FALSE),IFERROR(VLOOKUP(B61,Profissionais!$A$4:$B$53,2,FALSE),0)))</f>
        <v/>
      </c>
      <c r="G61" s="18" t="str">
        <f>IF(OR(F61="",D61=""),"",D61*F61)</f>
        <v/>
      </c>
    </row>
    <row r="62" spans="1:7" x14ac:dyDescent="0.25">
      <c r="A62" s="23"/>
      <c r="B62" s="12"/>
      <c r="C62" s="12"/>
      <c r="D62" s="19" t="str">
        <f>IF(C62="","",IFERROR(VLOOKUP(C62,'Serviços'!$A$4:$B$153,2,FALSE),""))</f>
        <v/>
      </c>
      <c r="E62" s="12"/>
      <c r="F62" s="13" t="str">
        <f>IF(OR(B62="",C62=""),"",IF(IFERROR(VLOOKUP(C62,'Serviços'!$A$4:$C$153,3,FALSE),0)&gt;0,VLOOKUP(C62,'Serviços'!$A$4:$C$153,3,FALSE),IFERROR(VLOOKUP(B62,Profissionais!$A$4:$B$53,2,FALSE),0)))</f>
        <v/>
      </c>
      <c r="G62" s="19" t="str">
        <f>IF(OR(F62="",D62=""),"",D62*F62)</f>
        <v/>
      </c>
    </row>
    <row r="63" spans="1:7" x14ac:dyDescent="0.25">
      <c r="A63" s="22"/>
      <c r="B63" s="14"/>
      <c r="C63" s="14"/>
      <c r="D63" s="18" t="str">
        <f>IF(C63="","",IFERROR(VLOOKUP(C63,'Serviços'!$A$4:$B$153,2,FALSE),""))</f>
        <v/>
      </c>
      <c r="E63" s="14"/>
      <c r="F63" s="15" t="str">
        <f>IF(OR(B63="",C63=""),"",IF(IFERROR(VLOOKUP(C63,'Serviços'!$A$4:$C$153,3,FALSE),0)&gt;0,VLOOKUP(C63,'Serviços'!$A$4:$C$153,3,FALSE),IFERROR(VLOOKUP(B63,Profissionais!$A$4:$B$53,2,FALSE),0)))</f>
        <v/>
      </c>
      <c r="G63" s="18" t="str">
        <f>IF(OR(F63="",D63=""),"",D63*F63)</f>
        <v/>
      </c>
    </row>
    <row r="64" spans="1:7" x14ac:dyDescent="0.25">
      <c r="A64" s="23"/>
      <c r="B64" s="12"/>
      <c r="C64" s="12"/>
      <c r="D64" s="19" t="str">
        <f>IF(C64="","",IFERROR(VLOOKUP(C64,'Serviços'!$A$4:$B$153,2,FALSE),""))</f>
        <v/>
      </c>
      <c r="E64" s="12"/>
      <c r="F64" s="13" t="str">
        <f>IF(OR(B64="",C64=""),"",IF(IFERROR(VLOOKUP(C64,'Serviços'!$A$4:$C$153,3,FALSE),0)&gt;0,VLOOKUP(C64,'Serviços'!$A$4:$C$153,3,FALSE),IFERROR(VLOOKUP(B64,Profissionais!$A$4:$B$53,2,FALSE),0)))</f>
        <v/>
      </c>
      <c r="G64" s="19" t="str">
        <f>IF(OR(F64="",D64=""),"",D64*F64)</f>
        <v/>
      </c>
    </row>
    <row r="65" spans="1:7" x14ac:dyDescent="0.25">
      <c r="A65" s="22"/>
      <c r="B65" s="14"/>
      <c r="C65" s="14"/>
      <c r="D65" s="18" t="str">
        <f>IF(C65="","",IFERROR(VLOOKUP(C65,'Serviços'!$A$4:$B$153,2,FALSE),""))</f>
        <v/>
      </c>
      <c r="E65" s="14"/>
      <c r="F65" s="15" t="str">
        <f>IF(OR(B65="",C65=""),"",IF(IFERROR(VLOOKUP(C65,'Serviços'!$A$4:$C$153,3,FALSE),0)&gt;0,VLOOKUP(C65,'Serviços'!$A$4:$C$153,3,FALSE),IFERROR(VLOOKUP(B65,Profissionais!$A$4:$B$53,2,FALSE),0)))</f>
        <v/>
      </c>
      <c r="G65" s="18" t="str">
        <f>IF(OR(F65="",D65=""),"",D65*F65)</f>
        <v/>
      </c>
    </row>
    <row r="66" spans="1:7" x14ac:dyDescent="0.25">
      <c r="A66" s="23"/>
      <c r="B66" s="12"/>
      <c r="C66" s="12"/>
      <c r="D66" s="19" t="str">
        <f>IF(C66="","",IFERROR(VLOOKUP(C66,'Serviços'!$A$4:$B$153,2,FALSE),""))</f>
        <v/>
      </c>
      <c r="E66" s="12"/>
      <c r="F66" s="13" t="str">
        <f>IF(OR(B66="",C66=""),"",IF(IFERROR(VLOOKUP(C66,'Serviços'!$A$4:$C$153,3,FALSE),0)&gt;0,VLOOKUP(C66,'Serviços'!$A$4:$C$153,3,FALSE),IFERROR(VLOOKUP(B66,Profissionais!$A$4:$B$53,2,FALSE),0)))</f>
        <v/>
      </c>
      <c r="G66" s="19" t="str">
        <f>IF(OR(F66="",D66=""),"",D66*F66)</f>
        <v/>
      </c>
    </row>
    <row r="67" spans="1:7" x14ac:dyDescent="0.25">
      <c r="A67" s="22"/>
      <c r="B67" s="14"/>
      <c r="C67" s="14"/>
      <c r="D67" s="18" t="str">
        <f>IF(C67="","",IFERROR(VLOOKUP(C67,'Serviços'!$A$4:$B$153,2,FALSE),""))</f>
        <v/>
      </c>
      <c r="E67" s="14"/>
      <c r="F67" s="15" t="str">
        <f>IF(OR(B67="",C67=""),"",IF(IFERROR(VLOOKUP(C67,'Serviços'!$A$4:$C$153,3,FALSE),0)&gt;0,VLOOKUP(C67,'Serviços'!$A$4:$C$153,3,FALSE),IFERROR(VLOOKUP(B67,Profissionais!$A$4:$B$53,2,FALSE),0)))</f>
        <v/>
      </c>
      <c r="G67" s="18" t="str">
        <f>IF(OR(F67="",D67=""),"",D67*F67)</f>
        <v/>
      </c>
    </row>
    <row r="68" spans="1:7" x14ac:dyDescent="0.25">
      <c r="A68" s="23"/>
      <c r="B68" s="12"/>
      <c r="C68" s="12"/>
      <c r="D68" s="19" t="str">
        <f>IF(C68="","",IFERROR(VLOOKUP(C68,'Serviços'!$A$4:$B$153,2,FALSE),""))</f>
        <v/>
      </c>
      <c r="E68" s="12"/>
      <c r="F68" s="13" t="str">
        <f>IF(OR(B68="",C68=""),"",IF(IFERROR(VLOOKUP(C68,'Serviços'!$A$4:$C$153,3,FALSE),0)&gt;0,VLOOKUP(C68,'Serviços'!$A$4:$C$153,3,FALSE),IFERROR(VLOOKUP(B68,Profissionais!$A$4:$B$53,2,FALSE),0)))</f>
        <v/>
      </c>
      <c r="G68" s="19" t="str">
        <f>IF(OR(F68="",D68=""),"",D68*F68)</f>
        <v/>
      </c>
    </row>
    <row r="69" spans="1:7" x14ac:dyDescent="0.25">
      <c r="A69" s="22"/>
      <c r="B69" s="14"/>
      <c r="C69" s="14"/>
      <c r="D69" s="18" t="str">
        <f>IF(C69="","",IFERROR(VLOOKUP(C69,'Serviços'!$A$4:$B$153,2,FALSE),""))</f>
        <v/>
      </c>
      <c r="E69" s="14"/>
      <c r="F69" s="15" t="str">
        <f>IF(OR(B69="",C69=""),"",IF(IFERROR(VLOOKUP(C69,'Serviços'!$A$4:$C$153,3,FALSE),0)&gt;0,VLOOKUP(C69,'Serviços'!$A$4:$C$153,3,FALSE),IFERROR(VLOOKUP(B69,Profissionais!$A$4:$B$53,2,FALSE),0)))</f>
        <v/>
      </c>
      <c r="G69" s="18" t="str">
        <f>IF(OR(F69="",D69=""),"",D69*F69)</f>
        <v/>
      </c>
    </row>
    <row r="70" spans="1:7" x14ac:dyDescent="0.25">
      <c r="A70" s="23"/>
      <c r="B70" s="12"/>
      <c r="C70" s="12"/>
      <c r="D70" s="19" t="str">
        <f>IF(C70="","",IFERROR(VLOOKUP(C70,'Serviços'!$A$4:$B$153,2,FALSE),""))</f>
        <v/>
      </c>
      <c r="E70" s="12"/>
      <c r="F70" s="13" t="str">
        <f>IF(OR(B70="",C70=""),"",IF(IFERROR(VLOOKUP(C70,'Serviços'!$A$4:$C$153,3,FALSE),0)&gt;0,VLOOKUP(C70,'Serviços'!$A$4:$C$153,3,FALSE),IFERROR(VLOOKUP(B70,Profissionais!$A$4:$B$53,2,FALSE),0)))</f>
        <v/>
      </c>
      <c r="G70" s="19" t="str">
        <f>IF(OR(F70="",D70=""),"",D70*F70)</f>
        <v/>
      </c>
    </row>
    <row r="71" spans="1:7" x14ac:dyDescent="0.25">
      <c r="A71" s="22"/>
      <c r="B71" s="14"/>
      <c r="C71" s="14"/>
      <c r="D71" s="18" t="str">
        <f>IF(C71="","",IFERROR(VLOOKUP(C71,'Serviços'!$A$4:$B$153,2,FALSE),""))</f>
        <v/>
      </c>
      <c r="E71" s="14"/>
      <c r="F71" s="15" t="str">
        <f>IF(OR(B71="",C71=""),"",IF(IFERROR(VLOOKUP(C71,'Serviços'!$A$4:$C$153,3,FALSE),0)&gt;0,VLOOKUP(C71,'Serviços'!$A$4:$C$153,3,FALSE),IFERROR(VLOOKUP(B71,Profissionais!$A$4:$B$53,2,FALSE),0)))</f>
        <v/>
      </c>
      <c r="G71" s="18" t="str">
        <f>IF(OR(F71="",D71=""),"",D71*F71)</f>
        <v/>
      </c>
    </row>
    <row r="72" spans="1:7" x14ac:dyDescent="0.25">
      <c r="A72" s="23"/>
      <c r="B72" s="12"/>
      <c r="C72" s="12"/>
      <c r="D72" s="19" t="str">
        <f>IF(C72="","",IFERROR(VLOOKUP(C72,'Serviços'!$A$4:$B$153,2,FALSE),""))</f>
        <v/>
      </c>
      <c r="E72" s="12"/>
      <c r="F72" s="13" t="str">
        <f>IF(OR(B72="",C72=""),"",IF(IFERROR(VLOOKUP(C72,'Serviços'!$A$4:$C$153,3,FALSE),0)&gt;0,VLOOKUP(C72,'Serviços'!$A$4:$C$153,3,FALSE),IFERROR(VLOOKUP(B72,Profissionais!$A$4:$B$53,2,FALSE),0)))</f>
        <v/>
      </c>
      <c r="G72" s="19" t="str">
        <f>IF(OR(F72="",D72=""),"",D72*F72)</f>
        <v/>
      </c>
    </row>
    <row r="73" spans="1:7" x14ac:dyDescent="0.25">
      <c r="A73" s="22"/>
      <c r="B73" s="14"/>
      <c r="C73" s="14"/>
      <c r="D73" s="18" t="str">
        <f>IF(C73="","",IFERROR(VLOOKUP(C73,'Serviços'!$A$4:$B$153,2,FALSE),""))</f>
        <v/>
      </c>
      <c r="E73" s="14"/>
      <c r="F73" s="15" t="str">
        <f>IF(OR(B73="",C73=""),"",IF(IFERROR(VLOOKUP(C73,'Serviços'!$A$4:$C$153,3,FALSE),0)&gt;0,VLOOKUP(C73,'Serviços'!$A$4:$C$153,3,FALSE),IFERROR(VLOOKUP(B73,Profissionais!$A$4:$B$53,2,FALSE),0)))</f>
        <v/>
      </c>
      <c r="G73" s="18" t="str">
        <f>IF(OR(F73="",D73=""),"",D73*F73)</f>
        <v/>
      </c>
    </row>
    <row r="74" spans="1:7" x14ac:dyDescent="0.25">
      <c r="A74" s="23"/>
      <c r="B74" s="12"/>
      <c r="C74" s="12"/>
      <c r="D74" s="19" t="str">
        <f>IF(C74="","",IFERROR(VLOOKUP(C74,'Serviços'!$A$4:$B$153,2,FALSE),""))</f>
        <v/>
      </c>
      <c r="E74" s="12"/>
      <c r="F74" s="13" t="str">
        <f>IF(OR(B74="",C74=""),"",IF(IFERROR(VLOOKUP(C74,'Serviços'!$A$4:$C$153,3,FALSE),0)&gt;0,VLOOKUP(C74,'Serviços'!$A$4:$C$153,3,FALSE),IFERROR(VLOOKUP(B74,Profissionais!$A$4:$B$53,2,FALSE),0)))</f>
        <v/>
      </c>
      <c r="G74" s="19" t="str">
        <f>IF(OR(F74="",D74=""),"",D74*F74)</f>
        <v/>
      </c>
    </row>
    <row r="75" spans="1:7" x14ac:dyDescent="0.25">
      <c r="A75" s="22"/>
      <c r="B75" s="14"/>
      <c r="C75" s="14"/>
      <c r="D75" s="18" t="str">
        <f>IF(C75="","",IFERROR(VLOOKUP(C75,'Serviços'!$A$4:$B$153,2,FALSE),""))</f>
        <v/>
      </c>
      <c r="E75" s="14"/>
      <c r="F75" s="15" t="str">
        <f>IF(OR(B75="",C75=""),"",IF(IFERROR(VLOOKUP(C75,'Serviços'!$A$4:$C$153,3,FALSE),0)&gt;0,VLOOKUP(C75,'Serviços'!$A$4:$C$153,3,FALSE),IFERROR(VLOOKUP(B75,Profissionais!$A$4:$B$53,2,FALSE),0)))</f>
        <v/>
      </c>
      <c r="G75" s="18" t="str">
        <f>IF(OR(F75="",D75=""),"",D75*F75)</f>
        <v/>
      </c>
    </row>
    <row r="76" spans="1:7" x14ac:dyDescent="0.25">
      <c r="A76" s="23"/>
      <c r="B76" s="12"/>
      <c r="C76" s="12"/>
      <c r="D76" s="19" t="str">
        <f>IF(C76="","",IFERROR(VLOOKUP(C76,'Serviços'!$A$4:$B$153,2,FALSE),""))</f>
        <v/>
      </c>
      <c r="E76" s="12"/>
      <c r="F76" s="13" t="str">
        <f>IF(OR(B76="",C76=""),"",IF(IFERROR(VLOOKUP(C76,'Serviços'!$A$4:$C$153,3,FALSE),0)&gt;0,VLOOKUP(C76,'Serviços'!$A$4:$C$153,3,FALSE),IFERROR(VLOOKUP(B76,Profissionais!$A$4:$B$53,2,FALSE),0)))</f>
        <v/>
      </c>
      <c r="G76" s="19" t="str">
        <f>IF(OR(F76="",D76=""),"",D76*F76)</f>
        <v/>
      </c>
    </row>
    <row r="77" spans="1:7" x14ac:dyDescent="0.25">
      <c r="A77" s="22"/>
      <c r="B77" s="14"/>
      <c r="C77" s="14"/>
      <c r="D77" s="18" t="str">
        <f>IF(C77="","",IFERROR(VLOOKUP(C77,'Serviços'!$A$4:$B$153,2,FALSE),""))</f>
        <v/>
      </c>
      <c r="E77" s="14"/>
      <c r="F77" s="15" t="str">
        <f>IF(OR(B77="",C77=""),"",IF(IFERROR(VLOOKUP(C77,'Serviços'!$A$4:$C$153,3,FALSE),0)&gt;0,VLOOKUP(C77,'Serviços'!$A$4:$C$153,3,FALSE),IFERROR(VLOOKUP(B77,Profissionais!$A$4:$B$53,2,FALSE),0)))</f>
        <v/>
      </c>
      <c r="G77" s="18" t="str">
        <f>IF(OR(F77="",D77=""),"",D77*F77)</f>
        <v/>
      </c>
    </row>
    <row r="78" spans="1:7" x14ac:dyDescent="0.25">
      <c r="A78" s="23"/>
      <c r="B78" s="12"/>
      <c r="C78" s="12"/>
      <c r="D78" s="19" t="str">
        <f>IF(C78="","",IFERROR(VLOOKUP(C78,'Serviços'!$A$4:$B$153,2,FALSE),""))</f>
        <v/>
      </c>
      <c r="E78" s="12"/>
      <c r="F78" s="13" t="str">
        <f>IF(OR(B78="",C78=""),"",IF(IFERROR(VLOOKUP(C78,'Serviços'!$A$4:$C$153,3,FALSE),0)&gt;0,VLOOKUP(C78,'Serviços'!$A$4:$C$153,3,FALSE),IFERROR(VLOOKUP(B78,Profissionais!$A$4:$B$53,2,FALSE),0)))</f>
        <v/>
      </c>
      <c r="G78" s="19" t="str">
        <f>IF(OR(F78="",D78=""),"",D78*F78)</f>
        <v/>
      </c>
    </row>
    <row r="79" spans="1:7" x14ac:dyDescent="0.25">
      <c r="A79" s="22"/>
      <c r="B79" s="14"/>
      <c r="C79" s="14"/>
      <c r="D79" s="18" t="str">
        <f>IF(C79="","",IFERROR(VLOOKUP(C79,'Serviços'!$A$4:$B$153,2,FALSE),""))</f>
        <v/>
      </c>
      <c r="E79" s="14"/>
      <c r="F79" s="15" t="str">
        <f>IF(OR(B79="",C79=""),"",IF(IFERROR(VLOOKUP(C79,'Serviços'!$A$4:$C$153,3,FALSE),0)&gt;0,VLOOKUP(C79,'Serviços'!$A$4:$C$153,3,FALSE),IFERROR(VLOOKUP(B79,Profissionais!$A$4:$B$53,2,FALSE),0)))</f>
        <v/>
      </c>
      <c r="G79" s="18" t="str">
        <f>IF(OR(F79="",D79=""),"",D79*F79)</f>
        <v/>
      </c>
    </row>
    <row r="80" spans="1:7" x14ac:dyDescent="0.25">
      <c r="A80" s="23"/>
      <c r="B80" s="12"/>
      <c r="C80" s="12"/>
      <c r="D80" s="19" t="str">
        <f>IF(C80="","",IFERROR(VLOOKUP(C80,'Serviços'!$A$4:$B$153,2,FALSE),""))</f>
        <v/>
      </c>
      <c r="E80" s="12"/>
      <c r="F80" s="13" t="str">
        <f>IF(OR(B80="",C80=""),"",IF(IFERROR(VLOOKUP(C80,'Serviços'!$A$4:$C$153,3,FALSE),0)&gt;0,VLOOKUP(C80,'Serviços'!$A$4:$C$153,3,FALSE),IFERROR(VLOOKUP(B80,Profissionais!$A$4:$B$53,2,FALSE),0)))</f>
        <v/>
      </c>
      <c r="G80" s="19" t="str">
        <f>IF(OR(F80="",D80=""),"",D80*F80)</f>
        <v/>
      </c>
    </row>
    <row r="81" spans="1:7" x14ac:dyDescent="0.25">
      <c r="A81" s="22"/>
      <c r="B81" s="14"/>
      <c r="C81" s="14"/>
      <c r="D81" s="18" t="str">
        <f>IF(C81="","",IFERROR(VLOOKUP(C81,'Serviços'!$A$4:$B$153,2,FALSE),""))</f>
        <v/>
      </c>
      <c r="E81" s="14"/>
      <c r="F81" s="15" t="str">
        <f>IF(OR(B81="",C81=""),"",IF(IFERROR(VLOOKUP(C81,'Serviços'!$A$4:$C$153,3,FALSE),0)&gt;0,VLOOKUP(C81,'Serviços'!$A$4:$C$153,3,FALSE),IFERROR(VLOOKUP(B81,Profissionais!$A$4:$B$53,2,FALSE),0)))</f>
        <v/>
      </c>
      <c r="G81" s="18" t="str">
        <f>IF(OR(F81="",D81=""),"",D81*F81)</f>
        <v/>
      </c>
    </row>
    <row r="82" spans="1:7" x14ac:dyDescent="0.25">
      <c r="A82" s="23"/>
      <c r="B82" s="12"/>
      <c r="C82" s="12"/>
      <c r="D82" s="19" t="str">
        <f>IF(C82="","",IFERROR(VLOOKUP(C82,'Serviços'!$A$4:$B$153,2,FALSE),""))</f>
        <v/>
      </c>
      <c r="E82" s="12"/>
      <c r="F82" s="13" t="str">
        <f>IF(OR(B82="",C82=""),"",IF(IFERROR(VLOOKUP(C82,'Serviços'!$A$4:$C$153,3,FALSE),0)&gt;0,VLOOKUP(C82,'Serviços'!$A$4:$C$153,3,FALSE),IFERROR(VLOOKUP(B82,Profissionais!$A$4:$B$53,2,FALSE),0)))</f>
        <v/>
      </c>
      <c r="G82" s="19" t="str">
        <f>IF(OR(F82="",D82=""),"",D82*F82)</f>
        <v/>
      </c>
    </row>
    <row r="83" spans="1:7" x14ac:dyDescent="0.25">
      <c r="A83" s="22"/>
      <c r="B83" s="14"/>
      <c r="C83" s="14"/>
      <c r="D83" s="18" t="str">
        <f>IF(C83="","",IFERROR(VLOOKUP(C83,'Serviços'!$A$4:$B$153,2,FALSE),""))</f>
        <v/>
      </c>
      <c r="E83" s="14"/>
      <c r="F83" s="15" t="str">
        <f>IF(OR(B83="",C83=""),"",IF(IFERROR(VLOOKUP(C83,'Serviços'!$A$4:$C$153,3,FALSE),0)&gt;0,VLOOKUP(C83,'Serviços'!$A$4:$C$153,3,FALSE),IFERROR(VLOOKUP(B83,Profissionais!$A$4:$B$53,2,FALSE),0)))</f>
        <v/>
      </c>
      <c r="G83" s="18" t="str">
        <f>IF(OR(F83="",D83=""),"",D83*F83)</f>
        <v/>
      </c>
    </row>
    <row r="84" spans="1:7" x14ac:dyDescent="0.25">
      <c r="A84" s="23"/>
      <c r="B84" s="12"/>
      <c r="C84" s="12"/>
      <c r="D84" s="19" t="str">
        <f>IF(C84="","",IFERROR(VLOOKUP(C84,'Serviços'!$A$4:$B$153,2,FALSE),""))</f>
        <v/>
      </c>
      <c r="E84" s="12"/>
      <c r="F84" s="13" t="str">
        <f>IF(OR(B84="",C84=""),"",IF(IFERROR(VLOOKUP(C84,'Serviços'!$A$4:$C$153,3,FALSE),0)&gt;0,VLOOKUP(C84,'Serviços'!$A$4:$C$153,3,FALSE),IFERROR(VLOOKUP(B84,Profissionais!$A$4:$B$53,2,FALSE),0)))</f>
        <v/>
      </c>
      <c r="G84" s="19" t="str">
        <f>IF(OR(F84="",D84=""),"",D84*F84)</f>
        <v/>
      </c>
    </row>
    <row r="85" spans="1:7" x14ac:dyDescent="0.25">
      <c r="A85" s="22"/>
      <c r="B85" s="14"/>
      <c r="C85" s="14"/>
      <c r="D85" s="18" t="str">
        <f>IF(C85="","",IFERROR(VLOOKUP(C85,'Serviços'!$A$4:$B$153,2,FALSE),""))</f>
        <v/>
      </c>
      <c r="E85" s="14"/>
      <c r="F85" s="15" t="str">
        <f>IF(OR(B85="",C85=""),"",IF(IFERROR(VLOOKUP(C85,'Serviços'!$A$4:$C$153,3,FALSE),0)&gt;0,VLOOKUP(C85,'Serviços'!$A$4:$C$153,3,FALSE),IFERROR(VLOOKUP(B85,Profissionais!$A$4:$B$53,2,FALSE),0)))</f>
        <v/>
      </c>
      <c r="G85" s="18" t="str">
        <f>IF(OR(F85="",D85=""),"",D85*F85)</f>
        <v/>
      </c>
    </row>
    <row r="86" spans="1:7" x14ac:dyDescent="0.25">
      <c r="A86" s="23"/>
      <c r="B86" s="12"/>
      <c r="C86" s="12"/>
      <c r="D86" s="19" t="str">
        <f>IF(C86="","",IFERROR(VLOOKUP(C86,'Serviços'!$A$4:$B$153,2,FALSE),""))</f>
        <v/>
      </c>
      <c r="E86" s="12"/>
      <c r="F86" s="13" t="str">
        <f>IF(OR(B86="",C86=""),"",IF(IFERROR(VLOOKUP(C86,'Serviços'!$A$4:$C$153,3,FALSE),0)&gt;0,VLOOKUP(C86,'Serviços'!$A$4:$C$153,3,FALSE),IFERROR(VLOOKUP(B86,Profissionais!$A$4:$B$53,2,FALSE),0)))</f>
        <v/>
      </c>
      <c r="G86" s="19" t="str">
        <f>IF(OR(F86="",D86=""),"",D86*F86)</f>
        <v/>
      </c>
    </row>
    <row r="87" spans="1:7" x14ac:dyDescent="0.25">
      <c r="A87" s="22"/>
      <c r="B87" s="14"/>
      <c r="C87" s="14"/>
      <c r="D87" s="18" t="str">
        <f>IF(C87="","",IFERROR(VLOOKUP(C87,'Serviços'!$A$4:$B$153,2,FALSE),""))</f>
        <v/>
      </c>
      <c r="E87" s="14"/>
      <c r="F87" s="15" t="str">
        <f>IF(OR(B87="",C87=""),"",IF(IFERROR(VLOOKUP(C87,'Serviços'!$A$4:$C$153,3,FALSE),0)&gt;0,VLOOKUP(C87,'Serviços'!$A$4:$C$153,3,FALSE),IFERROR(VLOOKUP(B87,Profissionais!$A$4:$B$53,2,FALSE),0)))</f>
        <v/>
      </c>
      <c r="G87" s="18" t="str">
        <f>IF(OR(F87="",D87=""),"",D87*F87)</f>
        <v/>
      </c>
    </row>
    <row r="88" spans="1:7" x14ac:dyDescent="0.25">
      <c r="A88" s="23"/>
      <c r="B88" s="12"/>
      <c r="C88" s="12"/>
      <c r="D88" s="19" t="str">
        <f>IF(C88="","",IFERROR(VLOOKUP(C88,'Serviços'!$A$4:$B$153,2,FALSE),""))</f>
        <v/>
      </c>
      <c r="E88" s="12"/>
      <c r="F88" s="13" t="str">
        <f>IF(OR(B88="",C88=""),"",IF(IFERROR(VLOOKUP(C88,'Serviços'!$A$4:$C$153,3,FALSE),0)&gt;0,VLOOKUP(C88,'Serviços'!$A$4:$C$153,3,FALSE),IFERROR(VLOOKUP(B88,Profissionais!$A$4:$B$53,2,FALSE),0)))</f>
        <v/>
      </c>
      <c r="G88" s="19" t="str">
        <f>IF(OR(F88="",D88=""),"",D88*F88)</f>
        <v/>
      </c>
    </row>
    <row r="89" spans="1:7" x14ac:dyDescent="0.25">
      <c r="A89" s="22"/>
      <c r="B89" s="14"/>
      <c r="C89" s="14"/>
      <c r="D89" s="18" t="str">
        <f>IF(C89="","",IFERROR(VLOOKUP(C89,'Serviços'!$A$4:$B$153,2,FALSE),""))</f>
        <v/>
      </c>
      <c r="E89" s="14"/>
      <c r="F89" s="15" t="str">
        <f>IF(OR(B89="",C89=""),"",IF(IFERROR(VLOOKUP(C89,'Serviços'!$A$4:$C$153,3,FALSE),0)&gt;0,VLOOKUP(C89,'Serviços'!$A$4:$C$153,3,FALSE),IFERROR(VLOOKUP(B89,Profissionais!$A$4:$B$53,2,FALSE),0)))</f>
        <v/>
      </c>
      <c r="G89" s="18" t="str">
        <f>IF(OR(F89="",D89=""),"",D89*F89)</f>
        <v/>
      </c>
    </row>
    <row r="90" spans="1:7" x14ac:dyDescent="0.25">
      <c r="A90" s="23"/>
      <c r="B90" s="12"/>
      <c r="C90" s="12"/>
      <c r="D90" s="19" t="str">
        <f>IF(C90="","",IFERROR(VLOOKUP(C90,'Serviços'!$A$4:$B$153,2,FALSE),""))</f>
        <v/>
      </c>
      <c r="E90" s="12"/>
      <c r="F90" s="13" t="str">
        <f>IF(OR(B90="",C90=""),"",IF(IFERROR(VLOOKUP(C90,'Serviços'!$A$4:$C$153,3,FALSE),0)&gt;0,VLOOKUP(C90,'Serviços'!$A$4:$C$153,3,FALSE),IFERROR(VLOOKUP(B90,Profissionais!$A$4:$B$53,2,FALSE),0)))</f>
        <v/>
      </c>
      <c r="G90" s="19" t="str">
        <f>IF(OR(F90="",D90=""),"",D90*F90)</f>
        <v/>
      </c>
    </row>
    <row r="91" spans="1:7" x14ac:dyDescent="0.25">
      <c r="A91" s="22"/>
      <c r="B91" s="14"/>
      <c r="C91" s="14"/>
      <c r="D91" s="18" t="str">
        <f>IF(C91="","",IFERROR(VLOOKUP(C91,'Serviços'!$A$4:$B$153,2,FALSE),""))</f>
        <v/>
      </c>
      <c r="E91" s="14"/>
      <c r="F91" s="15" t="str">
        <f>IF(OR(B91="",C91=""),"",IF(IFERROR(VLOOKUP(C91,'Serviços'!$A$4:$C$153,3,FALSE),0)&gt;0,VLOOKUP(C91,'Serviços'!$A$4:$C$153,3,FALSE),IFERROR(VLOOKUP(B91,Profissionais!$A$4:$B$53,2,FALSE),0)))</f>
        <v/>
      </c>
      <c r="G91" s="18" t="str">
        <f>IF(OR(F91="",D91=""),"",D91*F91)</f>
        <v/>
      </c>
    </row>
    <row r="92" spans="1:7" x14ac:dyDescent="0.25">
      <c r="A92" s="23"/>
      <c r="B92" s="12"/>
      <c r="C92" s="12"/>
      <c r="D92" s="19" t="str">
        <f>IF(C92="","",IFERROR(VLOOKUP(C92,'Serviços'!$A$4:$B$153,2,FALSE),""))</f>
        <v/>
      </c>
      <c r="E92" s="12"/>
      <c r="F92" s="13" t="str">
        <f>IF(OR(B92="",C92=""),"",IF(IFERROR(VLOOKUP(C92,'Serviços'!$A$4:$C$153,3,FALSE),0)&gt;0,VLOOKUP(C92,'Serviços'!$A$4:$C$153,3,FALSE),IFERROR(VLOOKUP(B92,Profissionais!$A$4:$B$53,2,FALSE),0)))</f>
        <v/>
      </c>
      <c r="G92" s="19" t="str">
        <f>IF(OR(F92="",D92=""),"",D92*F92)</f>
        <v/>
      </c>
    </row>
    <row r="93" spans="1:7" x14ac:dyDescent="0.25">
      <c r="A93" s="22"/>
      <c r="B93" s="14"/>
      <c r="C93" s="14"/>
      <c r="D93" s="18" t="str">
        <f>IF(C93="","",IFERROR(VLOOKUP(C93,'Serviços'!$A$4:$B$153,2,FALSE),""))</f>
        <v/>
      </c>
      <c r="E93" s="14"/>
      <c r="F93" s="15" t="str">
        <f>IF(OR(B93="",C93=""),"",IF(IFERROR(VLOOKUP(C93,'Serviços'!$A$4:$C$153,3,FALSE),0)&gt;0,VLOOKUP(C93,'Serviços'!$A$4:$C$153,3,FALSE),IFERROR(VLOOKUP(B93,Profissionais!$A$4:$B$53,2,FALSE),0)))</f>
        <v/>
      </c>
      <c r="G93" s="18" t="str">
        <f>IF(OR(F93="",D93=""),"",D93*F93)</f>
        <v/>
      </c>
    </row>
    <row r="94" spans="1:7" x14ac:dyDescent="0.25">
      <c r="A94" s="23"/>
      <c r="B94" s="12"/>
      <c r="C94" s="12"/>
      <c r="D94" s="19" t="str">
        <f>IF(C94="","",IFERROR(VLOOKUP(C94,'Serviços'!$A$4:$B$153,2,FALSE),""))</f>
        <v/>
      </c>
      <c r="E94" s="12"/>
      <c r="F94" s="13" t="str">
        <f>IF(OR(B94="",C94=""),"",IF(IFERROR(VLOOKUP(C94,'Serviços'!$A$4:$C$153,3,FALSE),0)&gt;0,VLOOKUP(C94,'Serviços'!$A$4:$C$153,3,FALSE),IFERROR(VLOOKUP(B94,Profissionais!$A$4:$B$53,2,FALSE),0)))</f>
        <v/>
      </c>
      <c r="G94" s="19" t="str">
        <f>IF(OR(F94="",D94=""),"",D94*F94)</f>
        <v/>
      </c>
    </row>
    <row r="95" spans="1:7" x14ac:dyDescent="0.25">
      <c r="A95" s="22"/>
      <c r="B95" s="14"/>
      <c r="C95" s="14"/>
      <c r="D95" s="18" t="str">
        <f>IF(C95="","",IFERROR(VLOOKUP(C95,'Serviços'!$A$4:$B$153,2,FALSE),""))</f>
        <v/>
      </c>
      <c r="E95" s="14"/>
      <c r="F95" s="15" t="str">
        <f>IF(OR(B95="",C95=""),"",IF(IFERROR(VLOOKUP(C95,'Serviços'!$A$4:$C$153,3,FALSE),0)&gt;0,VLOOKUP(C95,'Serviços'!$A$4:$C$153,3,FALSE),IFERROR(VLOOKUP(B95,Profissionais!$A$4:$B$53,2,FALSE),0)))</f>
        <v/>
      </c>
      <c r="G95" s="18" t="str">
        <f>IF(OR(F95="",D95=""),"",D95*F95)</f>
        <v/>
      </c>
    </row>
    <row r="96" spans="1:7" x14ac:dyDescent="0.25">
      <c r="A96" s="23"/>
      <c r="B96" s="12"/>
      <c r="C96" s="12"/>
      <c r="D96" s="19" t="str">
        <f>IF(C96="","",IFERROR(VLOOKUP(C96,'Serviços'!$A$4:$B$153,2,FALSE),""))</f>
        <v/>
      </c>
      <c r="E96" s="12"/>
      <c r="F96" s="13" t="str">
        <f>IF(OR(B96="",C96=""),"",IF(IFERROR(VLOOKUP(C96,'Serviços'!$A$4:$C$153,3,FALSE),0)&gt;0,VLOOKUP(C96,'Serviços'!$A$4:$C$153,3,FALSE),IFERROR(VLOOKUP(B96,Profissionais!$A$4:$B$53,2,FALSE),0)))</f>
        <v/>
      </c>
      <c r="G96" s="19" t="str">
        <f>IF(OR(F96="",D96=""),"",D96*F96)</f>
        <v/>
      </c>
    </row>
    <row r="97" spans="1:7" x14ac:dyDescent="0.25">
      <c r="A97" s="22"/>
      <c r="B97" s="14"/>
      <c r="C97" s="14"/>
      <c r="D97" s="18" t="str">
        <f>IF(C97="","",IFERROR(VLOOKUP(C97,'Serviços'!$A$4:$B$153,2,FALSE),""))</f>
        <v/>
      </c>
      <c r="E97" s="14"/>
      <c r="F97" s="15" t="str">
        <f>IF(OR(B97="",C97=""),"",IF(IFERROR(VLOOKUP(C97,'Serviços'!$A$4:$C$153,3,FALSE),0)&gt;0,VLOOKUP(C97,'Serviços'!$A$4:$C$153,3,FALSE),IFERROR(VLOOKUP(B97,Profissionais!$A$4:$B$53,2,FALSE),0)))</f>
        <v/>
      </c>
      <c r="G97" s="18" t="str">
        <f>IF(OR(F97="",D97=""),"",D97*F97)</f>
        <v/>
      </c>
    </row>
    <row r="98" spans="1:7" x14ac:dyDescent="0.25">
      <c r="A98" s="23"/>
      <c r="B98" s="12"/>
      <c r="C98" s="12"/>
      <c r="D98" s="19" t="str">
        <f>IF(C98="","",IFERROR(VLOOKUP(C98,'Serviços'!$A$4:$B$153,2,FALSE),""))</f>
        <v/>
      </c>
      <c r="E98" s="12"/>
      <c r="F98" s="13" t="str">
        <f>IF(OR(B98="",C98=""),"",IF(IFERROR(VLOOKUP(C98,'Serviços'!$A$4:$C$153,3,FALSE),0)&gt;0,VLOOKUP(C98,'Serviços'!$A$4:$C$153,3,FALSE),IFERROR(VLOOKUP(B98,Profissionais!$A$4:$B$53,2,FALSE),0)))</f>
        <v/>
      </c>
      <c r="G98" s="19" t="str">
        <f>IF(OR(F98="",D98=""),"",D98*F98)</f>
        <v/>
      </c>
    </row>
    <row r="99" spans="1:7" x14ac:dyDescent="0.25">
      <c r="A99" s="22"/>
      <c r="B99" s="14"/>
      <c r="C99" s="14"/>
      <c r="D99" s="18" t="str">
        <f>IF(C99="","",IFERROR(VLOOKUP(C99,'Serviços'!$A$4:$B$153,2,FALSE),""))</f>
        <v/>
      </c>
      <c r="E99" s="14"/>
      <c r="F99" s="15" t="str">
        <f>IF(OR(B99="",C99=""),"",IF(IFERROR(VLOOKUP(C99,'Serviços'!$A$4:$C$153,3,FALSE),0)&gt;0,VLOOKUP(C99,'Serviços'!$A$4:$C$153,3,FALSE),IFERROR(VLOOKUP(B99,Profissionais!$A$4:$B$53,2,FALSE),0)))</f>
        <v/>
      </c>
      <c r="G99" s="18" t="str">
        <f>IF(OR(F99="",D99=""),"",D99*F99)</f>
        <v/>
      </c>
    </row>
    <row r="100" spans="1:7" x14ac:dyDescent="0.25">
      <c r="A100" s="23"/>
      <c r="B100" s="12"/>
      <c r="C100" s="12"/>
      <c r="D100" s="19" t="str">
        <f>IF(C100="","",IFERROR(VLOOKUP(C100,'Serviços'!$A$4:$B$153,2,FALSE),""))</f>
        <v/>
      </c>
      <c r="E100" s="12"/>
      <c r="F100" s="13" t="str">
        <f>IF(OR(B100="",C100=""),"",IF(IFERROR(VLOOKUP(C100,'Serviços'!$A$4:$C$153,3,FALSE),0)&gt;0,VLOOKUP(C100,'Serviços'!$A$4:$C$153,3,FALSE),IFERROR(VLOOKUP(B100,Profissionais!$A$4:$B$53,2,FALSE),0)))</f>
        <v/>
      </c>
      <c r="G100" s="19" t="str">
        <f>IF(OR(F100="",D100=""),"",D100*F100)</f>
        <v/>
      </c>
    </row>
    <row r="101" spans="1:7" x14ac:dyDescent="0.25">
      <c r="A101" s="22"/>
      <c r="B101" s="14"/>
      <c r="C101" s="14"/>
      <c r="D101" s="18" t="str">
        <f>IF(C101="","",IFERROR(VLOOKUP(C101,'Serviços'!$A$4:$B$153,2,FALSE),""))</f>
        <v/>
      </c>
      <c r="E101" s="14"/>
      <c r="F101" s="15" t="str">
        <f>IF(OR(B101="",C101=""),"",IF(IFERROR(VLOOKUP(C101,'Serviços'!$A$4:$C$153,3,FALSE),0)&gt;0,VLOOKUP(C101,'Serviços'!$A$4:$C$153,3,FALSE),IFERROR(VLOOKUP(B101,Profissionais!$A$4:$B$53,2,FALSE),0)))</f>
        <v/>
      </c>
      <c r="G101" s="18" t="str">
        <f>IF(OR(F101="",D101=""),"",D101*F101)</f>
        <v/>
      </c>
    </row>
    <row r="102" spans="1:7" x14ac:dyDescent="0.25">
      <c r="A102" s="23"/>
      <c r="B102" s="12"/>
      <c r="C102" s="12"/>
      <c r="D102" s="19" t="str">
        <f>IF(C102="","",IFERROR(VLOOKUP(C102,'Serviços'!$A$4:$B$153,2,FALSE),""))</f>
        <v/>
      </c>
      <c r="E102" s="12"/>
      <c r="F102" s="13" t="str">
        <f>IF(OR(B102="",C102=""),"",IF(IFERROR(VLOOKUP(C102,'Serviços'!$A$4:$C$153,3,FALSE),0)&gt;0,VLOOKUP(C102,'Serviços'!$A$4:$C$153,3,FALSE),IFERROR(VLOOKUP(B102,Profissionais!$A$4:$B$53,2,FALSE),0)))</f>
        <v/>
      </c>
      <c r="G102" s="19" t="str">
        <f>IF(OR(F102="",D102=""),"",D102*F102)</f>
        <v/>
      </c>
    </row>
    <row r="103" spans="1:7" x14ac:dyDescent="0.25">
      <c r="A103" s="22"/>
      <c r="B103" s="14"/>
      <c r="C103" s="14"/>
      <c r="D103" s="18" t="str">
        <f>IF(C103="","",IFERROR(VLOOKUP(C103,'Serviços'!$A$4:$B$153,2,FALSE),""))</f>
        <v/>
      </c>
      <c r="E103" s="14"/>
      <c r="F103" s="15" t="str">
        <f>IF(OR(B103="",C103=""),"",IF(IFERROR(VLOOKUP(C103,'Serviços'!$A$4:$C$153,3,FALSE),0)&gt;0,VLOOKUP(C103,'Serviços'!$A$4:$C$153,3,FALSE),IFERROR(VLOOKUP(B103,Profissionais!$A$4:$B$53,2,FALSE),0)))</f>
        <v/>
      </c>
      <c r="G103" s="18" t="str">
        <f>IF(OR(F103="",D103=""),"",D103*F103)</f>
        <v/>
      </c>
    </row>
    <row r="104" spans="1:7" x14ac:dyDescent="0.25">
      <c r="A104" s="23"/>
      <c r="B104" s="12"/>
      <c r="C104" s="12"/>
      <c r="D104" s="19" t="str">
        <f>IF(C104="","",IFERROR(VLOOKUP(C104,'Serviços'!$A$4:$B$153,2,FALSE),""))</f>
        <v/>
      </c>
      <c r="E104" s="12"/>
      <c r="F104" s="13" t="str">
        <f>IF(OR(B104="",C104=""),"",IF(IFERROR(VLOOKUP(C104,'Serviços'!$A$4:$C$153,3,FALSE),0)&gt;0,VLOOKUP(C104,'Serviços'!$A$4:$C$153,3,FALSE),IFERROR(VLOOKUP(B104,Profissionais!$A$4:$B$53,2,FALSE),0)))</f>
        <v/>
      </c>
      <c r="G104" s="19" t="str">
        <f>IF(OR(F104="",D104=""),"",D104*F104)</f>
        <v/>
      </c>
    </row>
    <row r="105" spans="1:7" x14ac:dyDescent="0.25">
      <c r="A105" s="22"/>
      <c r="B105" s="14"/>
      <c r="C105" s="14"/>
      <c r="D105" s="18" t="str">
        <f>IF(C105="","",IFERROR(VLOOKUP(C105,'Serviços'!$A$4:$B$153,2,FALSE),""))</f>
        <v/>
      </c>
      <c r="E105" s="14"/>
      <c r="F105" s="15" t="str">
        <f>IF(OR(B105="",C105=""),"",IF(IFERROR(VLOOKUP(C105,'Serviços'!$A$4:$C$153,3,FALSE),0)&gt;0,VLOOKUP(C105,'Serviços'!$A$4:$C$153,3,FALSE),IFERROR(VLOOKUP(B105,Profissionais!$A$4:$B$53,2,FALSE),0)))</f>
        <v/>
      </c>
      <c r="G105" s="18" t="str">
        <f>IF(OR(F105="",D105=""),"",D105*F105)</f>
        <v/>
      </c>
    </row>
    <row r="106" spans="1:7" x14ac:dyDescent="0.25">
      <c r="A106" s="23"/>
      <c r="B106" s="12"/>
      <c r="C106" s="12"/>
      <c r="D106" s="19" t="str">
        <f>IF(C106="","",IFERROR(VLOOKUP(C106,'Serviços'!$A$4:$B$153,2,FALSE),""))</f>
        <v/>
      </c>
      <c r="E106" s="12"/>
      <c r="F106" s="13" t="str">
        <f>IF(OR(B106="",C106=""),"",IF(IFERROR(VLOOKUP(C106,'Serviços'!$A$4:$C$153,3,FALSE),0)&gt;0,VLOOKUP(C106,'Serviços'!$A$4:$C$153,3,FALSE),IFERROR(VLOOKUP(B106,Profissionais!$A$4:$B$53,2,FALSE),0)))</f>
        <v/>
      </c>
      <c r="G106" s="19" t="str">
        <f>IF(OR(F106="",D106=""),"",D106*F106)</f>
        <v/>
      </c>
    </row>
    <row r="107" spans="1:7" x14ac:dyDescent="0.25">
      <c r="A107" s="22"/>
      <c r="B107" s="14"/>
      <c r="C107" s="14"/>
      <c r="D107" s="18" t="str">
        <f>IF(C107="","",IFERROR(VLOOKUP(C107,'Serviços'!$A$4:$B$153,2,FALSE),""))</f>
        <v/>
      </c>
      <c r="E107" s="14"/>
      <c r="F107" s="15" t="str">
        <f>IF(OR(B107="",C107=""),"",IF(IFERROR(VLOOKUP(C107,'Serviços'!$A$4:$C$153,3,FALSE),0)&gt;0,VLOOKUP(C107,'Serviços'!$A$4:$C$153,3,FALSE),IFERROR(VLOOKUP(B107,Profissionais!$A$4:$B$53,2,FALSE),0)))</f>
        <v/>
      </c>
      <c r="G107" s="18" t="str">
        <f>IF(OR(F107="",D107=""),"",D107*F107)</f>
        <v/>
      </c>
    </row>
    <row r="108" spans="1:7" x14ac:dyDescent="0.25">
      <c r="A108" s="23"/>
      <c r="B108" s="12"/>
      <c r="C108" s="12"/>
      <c r="D108" s="19" t="str">
        <f>IF(C108="","",IFERROR(VLOOKUP(C108,'Serviços'!$A$4:$B$153,2,FALSE),""))</f>
        <v/>
      </c>
      <c r="E108" s="12"/>
      <c r="F108" s="13" t="str">
        <f>IF(OR(B108="",C108=""),"",IF(IFERROR(VLOOKUP(C108,'Serviços'!$A$4:$C$153,3,FALSE),0)&gt;0,VLOOKUP(C108,'Serviços'!$A$4:$C$153,3,FALSE),IFERROR(VLOOKUP(B108,Profissionais!$A$4:$B$53,2,FALSE),0)))</f>
        <v/>
      </c>
      <c r="G108" s="19" t="str">
        <f>IF(OR(F108="",D108=""),"",D108*F108)</f>
        <v/>
      </c>
    </row>
    <row r="109" spans="1:7" x14ac:dyDescent="0.25">
      <c r="A109" s="22"/>
      <c r="B109" s="14"/>
      <c r="C109" s="14"/>
      <c r="D109" s="18" t="str">
        <f>IF(C109="","",IFERROR(VLOOKUP(C109,'Serviços'!$A$4:$B$153,2,FALSE),""))</f>
        <v/>
      </c>
      <c r="E109" s="14"/>
      <c r="F109" s="15" t="str">
        <f>IF(OR(B109="",C109=""),"",IF(IFERROR(VLOOKUP(C109,'Serviços'!$A$4:$C$153,3,FALSE),0)&gt;0,VLOOKUP(C109,'Serviços'!$A$4:$C$153,3,FALSE),IFERROR(VLOOKUP(B109,Profissionais!$A$4:$B$53,2,FALSE),0)))</f>
        <v/>
      </c>
      <c r="G109" s="18" t="str">
        <f>IF(OR(F109="",D109=""),"",D109*F109)</f>
        <v/>
      </c>
    </row>
    <row r="110" spans="1:7" x14ac:dyDescent="0.25">
      <c r="A110" s="23"/>
      <c r="B110" s="12"/>
      <c r="C110" s="12"/>
      <c r="D110" s="19" t="str">
        <f>IF(C110="","",IFERROR(VLOOKUP(C110,'Serviços'!$A$4:$B$153,2,FALSE),""))</f>
        <v/>
      </c>
      <c r="E110" s="12"/>
      <c r="F110" s="13" t="str">
        <f>IF(OR(B110="",C110=""),"",IF(IFERROR(VLOOKUP(C110,'Serviços'!$A$4:$C$153,3,FALSE),0)&gt;0,VLOOKUP(C110,'Serviços'!$A$4:$C$153,3,FALSE),IFERROR(VLOOKUP(B110,Profissionais!$A$4:$B$53,2,FALSE),0)))</f>
        <v/>
      </c>
      <c r="G110" s="19" t="str">
        <f>IF(OR(F110="",D110=""),"",D110*F110)</f>
        <v/>
      </c>
    </row>
    <row r="111" spans="1:7" x14ac:dyDescent="0.25">
      <c r="A111" s="22"/>
      <c r="B111" s="14"/>
      <c r="C111" s="14"/>
      <c r="D111" s="18" t="str">
        <f>IF(C111="","",IFERROR(VLOOKUP(C111,'Serviços'!$A$4:$B$153,2,FALSE),""))</f>
        <v/>
      </c>
      <c r="E111" s="14"/>
      <c r="F111" s="15" t="str">
        <f>IF(OR(B111="",C111=""),"",IF(IFERROR(VLOOKUP(C111,'Serviços'!$A$4:$C$153,3,FALSE),0)&gt;0,VLOOKUP(C111,'Serviços'!$A$4:$C$153,3,FALSE),IFERROR(VLOOKUP(B111,Profissionais!$A$4:$B$53,2,FALSE),0)))</f>
        <v/>
      </c>
      <c r="G111" s="18" t="str">
        <f>IF(OR(F111="",D111=""),"",D111*F111)</f>
        <v/>
      </c>
    </row>
    <row r="112" spans="1:7" x14ac:dyDescent="0.25">
      <c r="A112" s="23"/>
      <c r="B112" s="12"/>
      <c r="C112" s="12"/>
      <c r="D112" s="19" t="str">
        <f>IF(C112="","",IFERROR(VLOOKUP(C112,'Serviços'!$A$4:$B$153,2,FALSE),""))</f>
        <v/>
      </c>
      <c r="E112" s="12"/>
      <c r="F112" s="13" t="str">
        <f>IF(OR(B112="",C112=""),"",IF(IFERROR(VLOOKUP(C112,'Serviços'!$A$4:$C$153,3,FALSE),0)&gt;0,VLOOKUP(C112,'Serviços'!$A$4:$C$153,3,FALSE),IFERROR(VLOOKUP(B112,Profissionais!$A$4:$B$53,2,FALSE),0)))</f>
        <v/>
      </c>
      <c r="G112" s="19" t="str">
        <f>IF(OR(F112="",D112=""),"",D112*F112)</f>
        <v/>
      </c>
    </row>
    <row r="113" spans="1:7" x14ac:dyDescent="0.25">
      <c r="A113" s="22"/>
      <c r="B113" s="14"/>
      <c r="C113" s="14"/>
      <c r="D113" s="18" t="str">
        <f>IF(C113="","",IFERROR(VLOOKUP(C113,'Serviços'!$A$4:$B$153,2,FALSE),""))</f>
        <v/>
      </c>
      <c r="E113" s="14"/>
      <c r="F113" s="15" t="str">
        <f>IF(OR(B113="",C113=""),"",IF(IFERROR(VLOOKUP(C113,'Serviços'!$A$4:$C$153,3,FALSE),0)&gt;0,VLOOKUP(C113,'Serviços'!$A$4:$C$153,3,FALSE),IFERROR(VLOOKUP(B113,Profissionais!$A$4:$B$53,2,FALSE),0)))</f>
        <v/>
      </c>
      <c r="G113" s="18" t="str">
        <f>IF(OR(F113="",D113=""),"",D113*F113)</f>
        <v/>
      </c>
    </row>
    <row r="114" spans="1:7" x14ac:dyDescent="0.25">
      <c r="A114" s="23"/>
      <c r="B114" s="12"/>
      <c r="C114" s="12"/>
      <c r="D114" s="19" t="str">
        <f>IF(C114="","",IFERROR(VLOOKUP(C114,'Serviços'!$A$4:$B$153,2,FALSE),""))</f>
        <v/>
      </c>
      <c r="E114" s="12"/>
      <c r="F114" s="13" t="str">
        <f>IF(OR(B114="",C114=""),"",IF(IFERROR(VLOOKUP(C114,'Serviços'!$A$4:$C$153,3,FALSE),0)&gt;0,VLOOKUP(C114,'Serviços'!$A$4:$C$153,3,FALSE),IFERROR(VLOOKUP(B114,Profissionais!$A$4:$B$53,2,FALSE),0)))</f>
        <v/>
      </c>
      <c r="G114" s="19" t="str">
        <f>IF(OR(F114="",D114=""),"",D114*F114)</f>
        <v/>
      </c>
    </row>
    <row r="115" spans="1:7" x14ac:dyDescent="0.25">
      <c r="A115" s="22"/>
      <c r="B115" s="14"/>
      <c r="C115" s="14"/>
      <c r="D115" s="18" t="str">
        <f>IF(C115="","",IFERROR(VLOOKUP(C115,'Serviços'!$A$4:$B$153,2,FALSE),""))</f>
        <v/>
      </c>
      <c r="E115" s="14"/>
      <c r="F115" s="15" t="str">
        <f>IF(OR(B115="",C115=""),"",IF(IFERROR(VLOOKUP(C115,'Serviços'!$A$4:$C$153,3,FALSE),0)&gt;0,VLOOKUP(C115,'Serviços'!$A$4:$C$153,3,FALSE),IFERROR(VLOOKUP(B115,Profissionais!$A$4:$B$53,2,FALSE),0)))</f>
        <v/>
      </c>
      <c r="G115" s="18" t="str">
        <f>IF(OR(F115="",D115=""),"",D115*F115)</f>
        <v/>
      </c>
    </row>
    <row r="116" spans="1:7" x14ac:dyDescent="0.25">
      <c r="A116" s="23"/>
      <c r="B116" s="12"/>
      <c r="C116" s="12"/>
      <c r="D116" s="19" t="str">
        <f>IF(C116="","",IFERROR(VLOOKUP(C116,'Serviços'!$A$4:$B$153,2,FALSE),""))</f>
        <v/>
      </c>
      <c r="E116" s="12"/>
      <c r="F116" s="13" t="str">
        <f>IF(OR(B116="",C116=""),"",IF(IFERROR(VLOOKUP(C116,'Serviços'!$A$4:$C$153,3,FALSE),0)&gt;0,VLOOKUP(C116,'Serviços'!$A$4:$C$153,3,FALSE),IFERROR(VLOOKUP(B116,Profissionais!$A$4:$B$53,2,FALSE),0)))</f>
        <v/>
      </c>
      <c r="G116" s="19" t="str">
        <f>IF(OR(F116="",D116=""),"",D116*F116)</f>
        <v/>
      </c>
    </row>
    <row r="117" spans="1:7" x14ac:dyDescent="0.25">
      <c r="A117" s="22"/>
      <c r="B117" s="14"/>
      <c r="C117" s="14"/>
      <c r="D117" s="18" t="str">
        <f>IF(C117="","",IFERROR(VLOOKUP(C117,'Serviços'!$A$4:$B$153,2,FALSE),""))</f>
        <v/>
      </c>
      <c r="E117" s="14"/>
      <c r="F117" s="15" t="str">
        <f>IF(OR(B117="",C117=""),"",IF(IFERROR(VLOOKUP(C117,'Serviços'!$A$4:$C$153,3,FALSE),0)&gt;0,VLOOKUP(C117,'Serviços'!$A$4:$C$153,3,FALSE),IFERROR(VLOOKUP(B117,Profissionais!$A$4:$B$53,2,FALSE),0)))</f>
        <v/>
      </c>
      <c r="G117" s="18" t="str">
        <f>IF(OR(F117="",D117=""),"",D117*F117)</f>
        <v/>
      </c>
    </row>
    <row r="118" spans="1:7" x14ac:dyDescent="0.25">
      <c r="A118" s="23"/>
      <c r="B118" s="12"/>
      <c r="C118" s="12"/>
      <c r="D118" s="19" t="str">
        <f>IF(C118="","",IFERROR(VLOOKUP(C118,'Serviços'!$A$4:$B$153,2,FALSE),""))</f>
        <v/>
      </c>
      <c r="E118" s="12"/>
      <c r="F118" s="13" t="str">
        <f>IF(OR(B118="",C118=""),"",IF(IFERROR(VLOOKUP(C118,'Serviços'!$A$4:$C$153,3,FALSE),0)&gt;0,VLOOKUP(C118,'Serviços'!$A$4:$C$153,3,FALSE),IFERROR(VLOOKUP(B118,Profissionais!$A$4:$B$53,2,FALSE),0)))</f>
        <v/>
      </c>
      <c r="G118" s="19" t="str">
        <f>IF(OR(F118="",D118=""),"",D118*F118)</f>
        <v/>
      </c>
    </row>
    <row r="119" spans="1:7" x14ac:dyDescent="0.25">
      <c r="A119" s="22"/>
      <c r="B119" s="14"/>
      <c r="C119" s="14"/>
      <c r="D119" s="18" t="str">
        <f>IF(C119="","",IFERROR(VLOOKUP(C119,'Serviços'!$A$4:$B$153,2,FALSE),""))</f>
        <v/>
      </c>
      <c r="E119" s="14"/>
      <c r="F119" s="15" t="str">
        <f>IF(OR(B119="",C119=""),"",IF(IFERROR(VLOOKUP(C119,'Serviços'!$A$4:$C$153,3,FALSE),0)&gt;0,VLOOKUP(C119,'Serviços'!$A$4:$C$153,3,FALSE),IFERROR(VLOOKUP(B119,Profissionais!$A$4:$B$53,2,FALSE),0)))</f>
        <v/>
      </c>
      <c r="G119" s="18" t="str">
        <f>IF(OR(F119="",D119=""),"",D119*F119)</f>
        <v/>
      </c>
    </row>
    <row r="120" spans="1:7" x14ac:dyDescent="0.25">
      <c r="A120" s="23"/>
      <c r="B120" s="12"/>
      <c r="C120" s="12"/>
      <c r="D120" s="19" t="str">
        <f>IF(C120="","",IFERROR(VLOOKUP(C120,'Serviços'!$A$4:$B$153,2,FALSE),""))</f>
        <v/>
      </c>
      <c r="E120" s="12"/>
      <c r="F120" s="13" t="str">
        <f>IF(OR(B120="",C120=""),"",IF(IFERROR(VLOOKUP(C120,'Serviços'!$A$4:$C$153,3,FALSE),0)&gt;0,VLOOKUP(C120,'Serviços'!$A$4:$C$153,3,FALSE),IFERROR(VLOOKUP(B120,Profissionais!$A$4:$B$53,2,FALSE),0)))</f>
        <v/>
      </c>
      <c r="G120" s="19" t="str">
        <f>IF(OR(F120="",D120=""),"",D120*F120)</f>
        <v/>
      </c>
    </row>
    <row r="121" spans="1:7" x14ac:dyDescent="0.25">
      <c r="A121" s="22"/>
      <c r="B121" s="14"/>
      <c r="C121" s="14"/>
      <c r="D121" s="18" t="str">
        <f>IF(C121="","",IFERROR(VLOOKUP(C121,'Serviços'!$A$4:$B$153,2,FALSE),""))</f>
        <v/>
      </c>
      <c r="E121" s="14"/>
      <c r="F121" s="15" t="str">
        <f>IF(OR(B121="",C121=""),"",IF(IFERROR(VLOOKUP(C121,'Serviços'!$A$4:$C$153,3,FALSE),0)&gt;0,VLOOKUP(C121,'Serviços'!$A$4:$C$153,3,FALSE),IFERROR(VLOOKUP(B121,Profissionais!$A$4:$B$53,2,FALSE),0)))</f>
        <v/>
      </c>
      <c r="G121" s="18" t="str">
        <f>IF(OR(F121="",D121=""),"",D121*F121)</f>
        <v/>
      </c>
    </row>
    <row r="122" spans="1:7" x14ac:dyDescent="0.25">
      <c r="A122" s="23"/>
      <c r="B122" s="12"/>
      <c r="C122" s="12"/>
      <c r="D122" s="19" t="str">
        <f>IF(C122="","",IFERROR(VLOOKUP(C122,'Serviços'!$A$4:$B$153,2,FALSE),""))</f>
        <v/>
      </c>
      <c r="E122" s="12"/>
      <c r="F122" s="13" t="str">
        <f>IF(OR(B122="",C122=""),"",IF(IFERROR(VLOOKUP(C122,'Serviços'!$A$4:$C$153,3,FALSE),0)&gt;0,VLOOKUP(C122,'Serviços'!$A$4:$C$153,3,FALSE),IFERROR(VLOOKUP(B122,Profissionais!$A$4:$B$53,2,FALSE),0)))</f>
        <v/>
      </c>
      <c r="G122" s="19" t="str">
        <f>IF(OR(F122="",D122=""),"",D122*F122)</f>
        <v/>
      </c>
    </row>
    <row r="123" spans="1:7" x14ac:dyDescent="0.25">
      <c r="A123" s="22"/>
      <c r="B123" s="14"/>
      <c r="C123" s="14"/>
      <c r="D123" s="18" t="str">
        <f>IF(C123="","",IFERROR(VLOOKUP(C123,'Serviços'!$A$4:$B$153,2,FALSE),""))</f>
        <v/>
      </c>
      <c r="E123" s="14"/>
      <c r="F123" s="15" t="str">
        <f>IF(OR(B123="",C123=""),"",IF(IFERROR(VLOOKUP(C123,'Serviços'!$A$4:$C$153,3,FALSE),0)&gt;0,VLOOKUP(C123,'Serviços'!$A$4:$C$153,3,FALSE),IFERROR(VLOOKUP(B123,Profissionais!$A$4:$B$53,2,FALSE),0)))</f>
        <v/>
      </c>
      <c r="G123" s="18" t="str">
        <f>IF(OR(F123="",D123=""),"",D123*F123)</f>
        <v/>
      </c>
    </row>
    <row r="124" spans="1:7" x14ac:dyDescent="0.25">
      <c r="A124" s="23"/>
      <c r="B124" s="12"/>
      <c r="C124" s="12"/>
      <c r="D124" s="19" t="str">
        <f>IF(C124="","",IFERROR(VLOOKUP(C124,'Serviços'!$A$4:$B$153,2,FALSE),""))</f>
        <v/>
      </c>
      <c r="E124" s="12"/>
      <c r="F124" s="13" t="str">
        <f>IF(OR(B124="",C124=""),"",IF(IFERROR(VLOOKUP(C124,'Serviços'!$A$4:$C$153,3,FALSE),0)&gt;0,VLOOKUP(C124,'Serviços'!$A$4:$C$153,3,FALSE),IFERROR(VLOOKUP(B124,Profissionais!$A$4:$B$53,2,FALSE),0)))</f>
        <v/>
      </c>
      <c r="G124" s="19" t="str">
        <f>IF(OR(F124="",D124=""),"",D124*F124)</f>
        <v/>
      </c>
    </row>
    <row r="125" spans="1:7" x14ac:dyDescent="0.25">
      <c r="A125" s="22"/>
      <c r="B125" s="14"/>
      <c r="C125" s="14"/>
      <c r="D125" s="18" t="str">
        <f>IF(C125="","",IFERROR(VLOOKUP(C125,'Serviços'!$A$4:$B$153,2,FALSE),""))</f>
        <v/>
      </c>
      <c r="E125" s="14"/>
      <c r="F125" s="15" t="str">
        <f>IF(OR(B125="",C125=""),"",IF(IFERROR(VLOOKUP(C125,'Serviços'!$A$4:$C$153,3,FALSE),0)&gt;0,VLOOKUP(C125,'Serviços'!$A$4:$C$153,3,FALSE),IFERROR(VLOOKUP(B125,Profissionais!$A$4:$B$53,2,FALSE),0)))</f>
        <v/>
      </c>
      <c r="G125" s="18" t="str">
        <f>IF(OR(F125="",D125=""),"",D125*F125)</f>
        <v/>
      </c>
    </row>
    <row r="126" spans="1:7" x14ac:dyDescent="0.25">
      <c r="A126" s="23"/>
      <c r="B126" s="12"/>
      <c r="C126" s="12"/>
      <c r="D126" s="19" t="str">
        <f>IF(C126="","",IFERROR(VLOOKUP(C126,'Serviços'!$A$4:$B$153,2,FALSE),""))</f>
        <v/>
      </c>
      <c r="E126" s="12"/>
      <c r="F126" s="13" t="str">
        <f>IF(OR(B126="",C126=""),"",IF(IFERROR(VLOOKUP(C126,'Serviços'!$A$4:$C$153,3,FALSE),0)&gt;0,VLOOKUP(C126,'Serviços'!$A$4:$C$153,3,FALSE),IFERROR(VLOOKUP(B126,Profissionais!$A$4:$B$53,2,FALSE),0)))</f>
        <v/>
      </c>
      <c r="G126" s="19" t="str">
        <f>IF(OR(F126="",D126=""),"",D126*F126)</f>
        <v/>
      </c>
    </row>
    <row r="127" spans="1:7" x14ac:dyDescent="0.25">
      <c r="A127" s="22"/>
      <c r="B127" s="14"/>
      <c r="C127" s="14"/>
      <c r="D127" s="18" t="str">
        <f>IF(C127="","",IFERROR(VLOOKUP(C127,'Serviços'!$A$4:$B$153,2,FALSE),""))</f>
        <v/>
      </c>
      <c r="E127" s="14"/>
      <c r="F127" s="15" t="str">
        <f>IF(OR(B127="",C127=""),"",IF(IFERROR(VLOOKUP(C127,'Serviços'!$A$4:$C$153,3,FALSE),0)&gt;0,VLOOKUP(C127,'Serviços'!$A$4:$C$153,3,FALSE),IFERROR(VLOOKUP(B127,Profissionais!$A$4:$B$53,2,FALSE),0)))</f>
        <v/>
      </c>
      <c r="G127" s="18" t="str">
        <f>IF(OR(F127="",D127=""),"",D127*F127)</f>
        <v/>
      </c>
    </row>
    <row r="128" spans="1:7" x14ac:dyDescent="0.25">
      <c r="A128" s="23"/>
      <c r="B128" s="12"/>
      <c r="C128" s="12"/>
      <c r="D128" s="19" t="str">
        <f>IF(C128="","",IFERROR(VLOOKUP(C128,'Serviços'!$A$4:$B$153,2,FALSE),""))</f>
        <v/>
      </c>
      <c r="E128" s="12"/>
      <c r="F128" s="13" t="str">
        <f>IF(OR(B128="",C128=""),"",IF(IFERROR(VLOOKUP(C128,'Serviços'!$A$4:$C$153,3,FALSE),0)&gt;0,VLOOKUP(C128,'Serviços'!$A$4:$C$153,3,FALSE),IFERROR(VLOOKUP(B128,Profissionais!$A$4:$B$53,2,FALSE),0)))</f>
        <v/>
      </c>
      <c r="G128" s="19" t="str">
        <f>IF(OR(F128="",D128=""),"",D128*F128)</f>
        <v/>
      </c>
    </row>
    <row r="129" spans="1:7" x14ac:dyDescent="0.25">
      <c r="A129" s="22"/>
      <c r="B129" s="14"/>
      <c r="C129" s="14"/>
      <c r="D129" s="18" t="str">
        <f>IF(C129="","",IFERROR(VLOOKUP(C129,'Serviços'!$A$4:$B$153,2,FALSE),""))</f>
        <v/>
      </c>
      <c r="E129" s="14"/>
      <c r="F129" s="15" t="str">
        <f>IF(OR(B129="",C129=""),"",IF(IFERROR(VLOOKUP(C129,'Serviços'!$A$4:$C$153,3,FALSE),0)&gt;0,VLOOKUP(C129,'Serviços'!$A$4:$C$153,3,FALSE),IFERROR(VLOOKUP(B129,Profissionais!$A$4:$B$53,2,FALSE),0)))</f>
        <v/>
      </c>
      <c r="G129" s="18" t="str">
        <f>IF(OR(F129="",D129=""),"",D129*F129)</f>
        <v/>
      </c>
    </row>
    <row r="130" spans="1:7" x14ac:dyDescent="0.25">
      <c r="A130" s="23"/>
      <c r="B130" s="12"/>
      <c r="C130" s="12"/>
      <c r="D130" s="19" t="str">
        <f>IF(C130="","",IFERROR(VLOOKUP(C130,'Serviços'!$A$4:$B$153,2,FALSE),""))</f>
        <v/>
      </c>
      <c r="E130" s="12"/>
      <c r="F130" s="13" t="str">
        <f>IF(OR(B130="",C130=""),"",IF(IFERROR(VLOOKUP(C130,'Serviços'!$A$4:$C$153,3,FALSE),0)&gt;0,VLOOKUP(C130,'Serviços'!$A$4:$C$153,3,FALSE),IFERROR(VLOOKUP(B130,Profissionais!$A$4:$B$53,2,FALSE),0)))</f>
        <v/>
      </c>
      <c r="G130" s="19" t="str">
        <f>IF(OR(F130="",D130=""),"",D130*F130)</f>
        <v/>
      </c>
    </row>
    <row r="131" spans="1:7" x14ac:dyDescent="0.25">
      <c r="A131" s="22"/>
      <c r="B131" s="14"/>
      <c r="C131" s="14"/>
      <c r="D131" s="18" t="str">
        <f>IF(C131="","",IFERROR(VLOOKUP(C131,'Serviços'!$A$4:$B$153,2,FALSE),""))</f>
        <v/>
      </c>
      <c r="E131" s="14"/>
      <c r="F131" s="15" t="str">
        <f>IF(OR(B131="",C131=""),"",IF(IFERROR(VLOOKUP(C131,'Serviços'!$A$4:$C$153,3,FALSE),0)&gt;0,VLOOKUP(C131,'Serviços'!$A$4:$C$153,3,FALSE),IFERROR(VLOOKUP(B131,Profissionais!$A$4:$B$53,2,FALSE),0)))</f>
        <v/>
      </c>
      <c r="G131" s="18" t="str">
        <f>IF(OR(F131="",D131=""),"",D131*F131)</f>
        <v/>
      </c>
    </row>
    <row r="132" spans="1:7" x14ac:dyDescent="0.25">
      <c r="A132" s="23"/>
      <c r="B132" s="12"/>
      <c r="C132" s="12"/>
      <c r="D132" s="19" t="str">
        <f>IF(C132="","",IFERROR(VLOOKUP(C132,'Serviços'!$A$4:$B$153,2,FALSE),""))</f>
        <v/>
      </c>
      <c r="E132" s="12"/>
      <c r="F132" s="13" t="str">
        <f>IF(OR(B132="",C132=""),"",IF(IFERROR(VLOOKUP(C132,'Serviços'!$A$4:$C$153,3,FALSE),0)&gt;0,VLOOKUP(C132,'Serviços'!$A$4:$C$153,3,FALSE),IFERROR(VLOOKUP(B132,Profissionais!$A$4:$B$53,2,FALSE),0)))</f>
        <v/>
      </c>
      <c r="G132" s="19" t="str">
        <f>IF(OR(F132="",D132=""),"",D132*F132)</f>
        <v/>
      </c>
    </row>
    <row r="133" spans="1:7" x14ac:dyDescent="0.25">
      <c r="A133" s="22"/>
      <c r="B133" s="14"/>
      <c r="C133" s="14"/>
      <c r="D133" s="18" t="str">
        <f>IF(C133="","",IFERROR(VLOOKUP(C133,'Serviços'!$A$4:$B$153,2,FALSE),""))</f>
        <v/>
      </c>
      <c r="E133" s="14"/>
      <c r="F133" s="15" t="str">
        <f>IF(OR(B133="",C133=""),"",IF(IFERROR(VLOOKUP(C133,'Serviços'!$A$4:$C$153,3,FALSE),0)&gt;0,VLOOKUP(C133,'Serviços'!$A$4:$C$153,3,FALSE),IFERROR(VLOOKUP(B133,Profissionais!$A$4:$B$53,2,FALSE),0)))</f>
        <v/>
      </c>
      <c r="G133" s="18" t="str">
        <f>IF(OR(F133="",D133=""),"",D133*F133)</f>
        <v/>
      </c>
    </row>
    <row r="134" spans="1:7" x14ac:dyDescent="0.25">
      <c r="A134" s="23"/>
      <c r="B134" s="12"/>
      <c r="C134" s="12"/>
      <c r="D134" s="19" t="str">
        <f>IF(C134="","",IFERROR(VLOOKUP(C134,'Serviços'!$A$4:$B$153,2,FALSE),""))</f>
        <v/>
      </c>
      <c r="E134" s="12"/>
      <c r="F134" s="13" t="str">
        <f>IF(OR(B134="",C134=""),"",IF(IFERROR(VLOOKUP(C134,'Serviços'!$A$4:$C$153,3,FALSE),0)&gt;0,VLOOKUP(C134,'Serviços'!$A$4:$C$153,3,FALSE),IFERROR(VLOOKUP(B134,Profissionais!$A$4:$B$53,2,FALSE),0)))</f>
        <v/>
      </c>
      <c r="G134" s="19" t="str">
        <f>IF(OR(F134="",D134=""),"",D134*F134)</f>
        <v/>
      </c>
    </row>
    <row r="135" spans="1:7" x14ac:dyDescent="0.25">
      <c r="A135" s="22"/>
      <c r="B135" s="14"/>
      <c r="C135" s="14"/>
      <c r="D135" s="18" t="str">
        <f>IF(C135="","",IFERROR(VLOOKUP(C135,'Serviços'!$A$4:$B$153,2,FALSE),""))</f>
        <v/>
      </c>
      <c r="E135" s="14"/>
      <c r="F135" s="15" t="str">
        <f>IF(OR(B135="",C135=""),"",IF(IFERROR(VLOOKUP(C135,'Serviços'!$A$4:$C$153,3,FALSE),0)&gt;0,VLOOKUP(C135,'Serviços'!$A$4:$C$153,3,FALSE),IFERROR(VLOOKUP(B135,Profissionais!$A$4:$B$53,2,FALSE),0)))</f>
        <v/>
      </c>
      <c r="G135" s="18" t="str">
        <f>IF(OR(F135="",D135=""),"",D135*F135)</f>
        <v/>
      </c>
    </row>
    <row r="136" spans="1:7" x14ac:dyDescent="0.25">
      <c r="A136" s="23"/>
      <c r="B136" s="12"/>
      <c r="C136" s="12"/>
      <c r="D136" s="19" t="str">
        <f>IF(C136="","",IFERROR(VLOOKUP(C136,'Serviços'!$A$4:$B$153,2,FALSE),""))</f>
        <v/>
      </c>
      <c r="E136" s="12"/>
      <c r="F136" s="13" t="str">
        <f>IF(OR(B136="",C136=""),"",IF(IFERROR(VLOOKUP(C136,'Serviços'!$A$4:$C$153,3,FALSE),0)&gt;0,VLOOKUP(C136,'Serviços'!$A$4:$C$153,3,FALSE),IFERROR(VLOOKUP(B136,Profissionais!$A$4:$B$53,2,FALSE),0)))</f>
        <v/>
      </c>
      <c r="G136" s="19" t="str">
        <f>IF(OR(F136="",D136=""),"",D136*F136)</f>
        <v/>
      </c>
    </row>
    <row r="137" spans="1:7" x14ac:dyDescent="0.25">
      <c r="A137" s="22"/>
      <c r="B137" s="14"/>
      <c r="C137" s="14"/>
      <c r="D137" s="18" t="str">
        <f>IF(C137="","",IFERROR(VLOOKUP(C137,'Serviços'!$A$4:$B$153,2,FALSE),""))</f>
        <v/>
      </c>
      <c r="E137" s="14"/>
      <c r="F137" s="15" t="str">
        <f>IF(OR(B137="",C137=""),"",IF(IFERROR(VLOOKUP(C137,'Serviços'!$A$4:$C$153,3,FALSE),0)&gt;0,VLOOKUP(C137,'Serviços'!$A$4:$C$153,3,FALSE),IFERROR(VLOOKUP(B137,Profissionais!$A$4:$B$53,2,FALSE),0)))</f>
        <v/>
      </c>
      <c r="G137" s="18" t="str">
        <f>IF(OR(F137="",D137=""),"",D137*F137)</f>
        <v/>
      </c>
    </row>
    <row r="138" spans="1:7" x14ac:dyDescent="0.25">
      <c r="A138" s="23"/>
      <c r="B138" s="12"/>
      <c r="C138" s="12"/>
      <c r="D138" s="19" t="str">
        <f>IF(C138="","",IFERROR(VLOOKUP(C138,'Serviços'!$A$4:$B$153,2,FALSE),""))</f>
        <v/>
      </c>
      <c r="E138" s="12"/>
      <c r="F138" s="13" t="str">
        <f>IF(OR(B138="",C138=""),"",IF(IFERROR(VLOOKUP(C138,'Serviços'!$A$4:$C$153,3,FALSE),0)&gt;0,VLOOKUP(C138,'Serviços'!$A$4:$C$153,3,FALSE),IFERROR(VLOOKUP(B138,Profissionais!$A$4:$B$53,2,FALSE),0)))</f>
        <v/>
      </c>
      <c r="G138" s="19" t="str">
        <f>IF(OR(F138="",D138=""),"",D138*F138)</f>
        <v/>
      </c>
    </row>
    <row r="139" spans="1:7" x14ac:dyDescent="0.25">
      <c r="A139" s="22"/>
      <c r="B139" s="14"/>
      <c r="C139" s="14"/>
      <c r="D139" s="18" t="str">
        <f>IF(C139="","",IFERROR(VLOOKUP(C139,'Serviços'!$A$4:$B$153,2,FALSE),""))</f>
        <v/>
      </c>
      <c r="E139" s="14"/>
      <c r="F139" s="15" t="str">
        <f>IF(OR(B139="",C139=""),"",IF(IFERROR(VLOOKUP(C139,'Serviços'!$A$4:$C$153,3,FALSE),0)&gt;0,VLOOKUP(C139,'Serviços'!$A$4:$C$153,3,FALSE),IFERROR(VLOOKUP(B139,Profissionais!$A$4:$B$53,2,FALSE),0)))</f>
        <v/>
      </c>
      <c r="G139" s="18" t="str">
        <f>IF(OR(F139="",D139=""),"",D139*F139)</f>
        <v/>
      </c>
    </row>
    <row r="140" spans="1:7" x14ac:dyDescent="0.25">
      <c r="A140" s="23"/>
      <c r="B140" s="12"/>
      <c r="C140" s="12"/>
      <c r="D140" s="19" t="str">
        <f>IF(C140="","",IFERROR(VLOOKUP(C140,'Serviços'!$A$4:$B$153,2,FALSE),""))</f>
        <v/>
      </c>
      <c r="E140" s="12"/>
      <c r="F140" s="13" t="str">
        <f>IF(OR(B140="",C140=""),"",IF(IFERROR(VLOOKUP(C140,'Serviços'!$A$4:$C$153,3,FALSE),0)&gt;0,VLOOKUP(C140,'Serviços'!$A$4:$C$153,3,FALSE),IFERROR(VLOOKUP(B140,Profissionais!$A$4:$B$53,2,FALSE),0)))</f>
        <v/>
      </c>
      <c r="G140" s="19" t="str">
        <f>IF(OR(F140="",D140=""),"",D140*F140)</f>
        <v/>
      </c>
    </row>
    <row r="141" spans="1:7" x14ac:dyDescent="0.25">
      <c r="A141" s="22"/>
      <c r="B141" s="14"/>
      <c r="C141" s="14"/>
      <c r="D141" s="18" t="str">
        <f>IF(C141="","",IFERROR(VLOOKUP(C141,'Serviços'!$A$4:$B$153,2,FALSE),""))</f>
        <v/>
      </c>
      <c r="E141" s="14"/>
      <c r="F141" s="15" t="str">
        <f>IF(OR(B141="",C141=""),"",IF(IFERROR(VLOOKUP(C141,'Serviços'!$A$4:$C$153,3,FALSE),0)&gt;0,VLOOKUP(C141,'Serviços'!$A$4:$C$153,3,FALSE),IFERROR(VLOOKUP(B141,Profissionais!$A$4:$B$53,2,FALSE),0)))</f>
        <v/>
      </c>
      <c r="G141" s="18" t="str">
        <f>IF(OR(F141="",D141=""),"",D141*F141)</f>
        <v/>
      </c>
    </row>
    <row r="142" spans="1:7" x14ac:dyDescent="0.25">
      <c r="A142" s="23"/>
      <c r="B142" s="12"/>
      <c r="C142" s="12"/>
      <c r="D142" s="19" t="str">
        <f>IF(C142="","",IFERROR(VLOOKUP(C142,'Serviços'!$A$4:$B$153,2,FALSE),""))</f>
        <v/>
      </c>
      <c r="E142" s="12"/>
      <c r="F142" s="13" t="str">
        <f>IF(OR(B142="",C142=""),"",IF(IFERROR(VLOOKUP(C142,'Serviços'!$A$4:$C$153,3,FALSE),0)&gt;0,VLOOKUP(C142,'Serviços'!$A$4:$C$153,3,FALSE),IFERROR(VLOOKUP(B142,Profissionais!$A$4:$B$53,2,FALSE),0)))</f>
        <v/>
      </c>
      <c r="G142" s="19" t="str">
        <f>IF(OR(F142="",D142=""),"",D142*F142)</f>
        <v/>
      </c>
    </row>
    <row r="143" spans="1:7" x14ac:dyDescent="0.25">
      <c r="A143" s="22"/>
      <c r="B143" s="14"/>
      <c r="C143" s="14"/>
      <c r="D143" s="18" t="str">
        <f>IF(C143="","",IFERROR(VLOOKUP(C143,'Serviços'!$A$4:$B$153,2,FALSE),""))</f>
        <v/>
      </c>
      <c r="E143" s="14"/>
      <c r="F143" s="15" t="str">
        <f>IF(OR(B143="",C143=""),"",IF(IFERROR(VLOOKUP(C143,'Serviços'!$A$4:$C$153,3,FALSE),0)&gt;0,VLOOKUP(C143,'Serviços'!$A$4:$C$153,3,FALSE),IFERROR(VLOOKUP(B143,Profissionais!$A$4:$B$53,2,FALSE),0)))</f>
        <v/>
      </c>
      <c r="G143" s="18" t="str">
        <f>IF(OR(F143="",D143=""),"",D143*F143)</f>
        <v/>
      </c>
    </row>
    <row r="144" spans="1:7" x14ac:dyDescent="0.25">
      <c r="A144" s="23"/>
      <c r="B144" s="12"/>
      <c r="C144" s="12"/>
      <c r="D144" s="19" t="str">
        <f>IF(C144="","",IFERROR(VLOOKUP(C144,'Serviços'!$A$4:$B$153,2,FALSE),""))</f>
        <v/>
      </c>
      <c r="E144" s="12"/>
      <c r="F144" s="13" t="str">
        <f>IF(OR(B144="",C144=""),"",IF(IFERROR(VLOOKUP(C144,'Serviços'!$A$4:$C$153,3,FALSE),0)&gt;0,VLOOKUP(C144,'Serviços'!$A$4:$C$153,3,FALSE),IFERROR(VLOOKUP(B144,Profissionais!$A$4:$B$53,2,FALSE),0)))</f>
        <v/>
      </c>
      <c r="G144" s="19" t="str">
        <f>IF(OR(F144="",D144=""),"",D144*F144)</f>
        <v/>
      </c>
    </row>
    <row r="145" spans="1:7" x14ac:dyDescent="0.25">
      <c r="A145" s="22"/>
      <c r="B145" s="14"/>
      <c r="C145" s="14"/>
      <c r="D145" s="18" t="str">
        <f>IF(C145="","",IFERROR(VLOOKUP(C145,'Serviços'!$A$4:$B$153,2,FALSE),""))</f>
        <v/>
      </c>
      <c r="E145" s="14"/>
      <c r="F145" s="15" t="str">
        <f>IF(OR(B145="",C145=""),"",IF(IFERROR(VLOOKUP(C145,'Serviços'!$A$4:$C$153,3,FALSE),0)&gt;0,VLOOKUP(C145,'Serviços'!$A$4:$C$153,3,FALSE),IFERROR(VLOOKUP(B145,Profissionais!$A$4:$B$53,2,FALSE),0)))</f>
        <v/>
      </c>
      <c r="G145" s="18" t="str">
        <f>IF(OR(F145="",D145=""),"",D145*F145)</f>
        <v/>
      </c>
    </row>
    <row r="146" spans="1:7" x14ac:dyDescent="0.25">
      <c r="A146" s="23"/>
      <c r="B146" s="12"/>
      <c r="C146" s="12"/>
      <c r="D146" s="19" t="str">
        <f>IF(C146="","",IFERROR(VLOOKUP(C146,'Serviços'!$A$4:$B$153,2,FALSE),""))</f>
        <v/>
      </c>
      <c r="E146" s="12"/>
      <c r="F146" s="13" t="str">
        <f>IF(OR(B146="",C146=""),"",IF(IFERROR(VLOOKUP(C146,'Serviços'!$A$4:$C$153,3,FALSE),0)&gt;0,VLOOKUP(C146,'Serviços'!$A$4:$C$153,3,FALSE),IFERROR(VLOOKUP(B146,Profissionais!$A$4:$B$53,2,FALSE),0)))</f>
        <v/>
      </c>
      <c r="G146" s="19" t="str">
        <f>IF(OR(F146="",D146=""),"",D146*F146)</f>
        <v/>
      </c>
    </row>
    <row r="147" spans="1:7" x14ac:dyDescent="0.25">
      <c r="A147" s="22"/>
      <c r="B147" s="14"/>
      <c r="C147" s="14"/>
      <c r="D147" s="18" t="str">
        <f>IF(C147="","",IFERROR(VLOOKUP(C147,'Serviços'!$A$4:$B$153,2,FALSE),""))</f>
        <v/>
      </c>
      <c r="E147" s="14"/>
      <c r="F147" s="15" t="str">
        <f>IF(OR(B147="",C147=""),"",IF(IFERROR(VLOOKUP(C147,'Serviços'!$A$4:$C$153,3,FALSE),0)&gt;0,VLOOKUP(C147,'Serviços'!$A$4:$C$153,3,FALSE),IFERROR(VLOOKUP(B147,Profissionais!$A$4:$B$53,2,FALSE),0)))</f>
        <v/>
      </c>
      <c r="G147" s="18" t="str">
        <f>IF(OR(F147="",D147=""),"",D147*F147)</f>
        <v/>
      </c>
    </row>
    <row r="148" spans="1:7" x14ac:dyDescent="0.25">
      <c r="A148" s="23"/>
      <c r="B148" s="12"/>
      <c r="C148" s="12"/>
      <c r="D148" s="19" t="str">
        <f>IF(C148="","",IFERROR(VLOOKUP(C148,'Serviços'!$A$4:$B$153,2,FALSE),""))</f>
        <v/>
      </c>
      <c r="E148" s="12"/>
      <c r="F148" s="13" t="str">
        <f>IF(OR(B148="",C148=""),"",IF(IFERROR(VLOOKUP(C148,'Serviços'!$A$4:$C$153,3,FALSE),0)&gt;0,VLOOKUP(C148,'Serviços'!$A$4:$C$153,3,FALSE),IFERROR(VLOOKUP(B148,Profissionais!$A$4:$B$53,2,FALSE),0)))</f>
        <v/>
      </c>
      <c r="G148" s="19" t="str">
        <f>IF(OR(F148="",D148=""),"",D148*F148)</f>
        <v/>
      </c>
    </row>
    <row r="149" spans="1:7" x14ac:dyDescent="0.25">
      <c r="A149" s="22"/>
      <c r="B149" s="14"/>
      <c r="C149" s="14"/>
      <c r="D149" s="18" t="str">
        <f>IF(C149="","",IFERROR(VLOOKUP(C149,'Serviços'!$A$4:$B$153,2,FALSE),""))</f>
        <v/>
      </c>
      <c r="E149" s="14"/>
      <c r="F149" s="15" t="str">
        <f>IF(OR(B149="",C149=""),"",IF(IFERROR(VLOOKUP(C149,'Serviços'!$A$4:$C$153,3,FALSE),0)&gt;0,VLOOKUP(C149,'Serviços'!$A$4:$C$153,3,FALSE),IFERROR(VLOOKUP(B149,Profissionais!$A$4:$B$53,2,FALSE),0)))</f>
        <v/>
      </c>
      <c r="G149" s="18" t="str">
        <f>IF(OR(F149="",D149=""),"",D149*F149)</f>
        <v/>
      </c>
    </row>
    <row r="150" spans="1:7" x14ac:dyDescent="0.25">
      <c r="A150" s="23"/>
      <c r="B150" s="12"/>
      <c r="C150" s="12"/>
      <c r="D150" s="19" t="str">
        <f>IF(C150="","",IFERROR(VLOOKUP(C150,'Serviços'!$A$4:$B$153,2,FALSE),""))</f>
        <v/>
      </c>
      <c r="E150" s="12"/>
      <c r="F150" s="13" t="str">
        <f>IF(OR(B150="",C150=""),"",IF(IFERROR(VLOOKUP(C150,'Serviços'!$A$4:$C$153,3,FALSE),0)&gt;0,VLOOKUP(C150,'Serviços'!$A$4:$C$153,3,FALSE),IFERROR(VLOOKUP(B150,Profissionais!$A$4:$B$53,2,FALSE),0)))</f>
        <v/>
      </c>
      <c r="G150" s="19" t="str">
        <f>IF(OR(F150="",D150=""),"",D150*F150)</f>
        <v/>
      </c>
    </row>
    <row r="151" spans="1:7" x14ac:dyDescent="0.25">
      <c r="A151" s="22"/>
      <c r="B151" s="14"/>
      <c r="C151" s="14"/>
      <c r="D151" s="18" t="str">
        <f>IF(C151="","",IFERROR(VLOOKUP(C151,'Serviços'!$A$4:$B$153,2,FALSE),""))</f>
        <v/>
      </c>
      <c r="E151" s="14"/>
      <c r="F151" s="15" t="str">
        <f>IF(OR(B151="",C151=""),"",IF(IFERROR(VLOOKUP(C151,'Serviços'!$A$4:$C$153,3,FALSE),0)&gt;0,VLOOKUP(C151,'Serviços'!$A$4:$C$153,3,FALSE),IFERROR(VLOOKUP(B151,Profissionais!$A$4:$B$53,2,FALSE),0)))</f>
        <v/>
      </c>
      <c r="G151" s="18" t="str">
        <f>IF(OR(F151="",D151=""),"",D151*F151)</f>
        <v/>
      </c>
    </row>
    <row r="152" spans="1:7" x14ac:dyDescent="0.25">
      <c r="A152" s="23"/>
      <c r="B152" s="12"/>
      <c r="C152" s="12"/>
      <c r="D152" s="19" t="str">
        <f>IF(C152="","",IFERROR(VLOOKUP(C152,'Serviços'!$A$4:$B$153,2,FALSE),""))</f>
        <v/>
      </c>
      <c r="E152" s="12"/>
      <c r="F152" s="13" t="str">
        <f>IF(OR(B152="",C152=""),"",IF(IFERROR(VLOOKUP(C152,'Serviços'!$A$4:$C$153,3,FALSE),0)&gt;0,VLOOKUP(C152,'Serviços'!$A$4:$C$153,3,FALSE),IFERROR(VLOOKUP(B152,Profissionais!$A$4:$B$53,2,FALSE),0)))</f>
        <v/>
      </c>
      <c r="G152" s="19" t="str">
        <f>IF(OR(F152="",D152=""),"",D152*F152)</f>
        <v/>
      </c>
    </row>
    <row r="153" spans="1:7" x14ac:dyDescent="0.25">
      <c r="A153" s="22"/>
      <c r="B153" s="14"/>
      <c r="C153" s="14"/>
      <c r="D153" s="18" t="str">
        <f>IF(C153="","",IFERROR(VLOOKUP(C153,'Serviços'!$A$4:$B$153,2,FALSE),""))</f>
        <v/>
      </c>
      <c r="E153" s="14"/>
      <c r="F153" s="15" t="str">
        <f>IF(OR(B153="",C153=""),"",IF(IFERROR(VLOOKUP(C153,'Serviços'!$A$4:$C$153,3,FALSE),0)&gt;0,VLOOKUP(C153,'Serviços'!$A$4:$C$153,3,FALSE),IFERROR(VLOOKUP(B153,Profissionais!$A$4:$B$53,2,FALSE),0)))</f>
        <v/>
      </c>
      <c r="G153" s="18" t="str">
        <f>IF(OR(F153="",D153=""),"",D153*F153)</f>
        <v/>
      </c>
    </row>
    <row r="154" spans="1:7" x14ac:dyDescent="0.25">
      <c r="A154" s="23"/>
      <c r="B154" s="12"/>
      <c r="C154" s="12"/>
      <c r="D154" s="19" t="str">
        <f>IF(C154="","",IFERROR(VLOOKUP(C154,'Serviços'!$A$4:$B$153,2,FALSE),""))</f>
        <v/>
      </c>
      <c r="E154" s="12"/>
      <c r="F154" s="13" t="str">
        <f>IF(OR(B154="",C154=""),"",IF(IFERROR(VLOOKUP(C154,'Serviços'!$A$4:$C$153,3,FALSE),0)&gt;0,VLOOKUP(C154,'Serviços'!$A$4:$C$153,3,FALSE),IFERROR(VLOOKUP(B154,Profissionais!$A$4:$B$53,2,FALSE),0)))</f>
        <v/>
      </c>
      <c r="G154" s="19" t="str">
        <f>IF(OR(F154="",D154=""),"",D154*F154)</f>
        <v/>
      </c>
    </row>
    <row r="155" spans="1:7" x14ac:dyDescent="0.25">
      <c r="A155" s="22"/>
      <c r="B155" s="14"/>
      <c r="C155" s="14"/>
      <c r="D155" s="18" t="str">
        <f>IF(C155="","",IFERROR(VLOOKUP(C155,'Serviços'!$A$4:$B$153,2,FALSE),""))</f>
        <v/>
      </c>
      <c r="E155" s="14"/>
      <c r="F155" s="15" t="str">
        <f>IF(OR(B155="",C155=""),"",IF(IFERROR(VLOOKUP(C155,'Serviços'!$A$4:$C$153,3,FALSE),0)&gt;0,VLOOKUP(C155,'Serviços'!$A$4:$C$153,3,FALSE),IFERROR(VLOOKUP(B155,Profissionais!$A$4:$B$53,2,FALSE),0)))</f>
        <v/>
      </c>
      <c r="G155" s="18" t="str">
        <f>IF(OR(F155="",D155=""),"",D155*F155)</f>
        <v/>
      </c>
    </row>
    <row r="156" spans="1:7" x14ac:dyDescent="0.25">
      <c r="A156" s="23"/>
      <c r="B156" s="12"/>
      <c r="C156" s="12"/>
      <c r="D156" s="19" t="str">
        <f>IF(C156="","",IFERROR(VLOOKUP(C156,'Serviços'!$A$4:$B$153,2,FALSE),""))</f>
        <v/>
      </c>
      <c r="E156" s="12"/>
      <c r="F156" s="13" t="str">
        <f>IF(OR(B156="",C156=""),"",IF(IFERROR(VLOOKUP(C156,'Serviços'!$A$4:$C$153,3,FALSE),0)&gt;0,VLOOKUP(C156,'Serviços'!$A$4:$C$153,3,FALSE),IFERROR(VLOOKUP(B156,Profissionais!$A$4:$B$53,2,FALSE),0)))</f>
        <v/>
      </c>
      <c r="G156" s="19" t="str">
        <f>IF(OR(F156="",D156=""),"",D156*F156)</f>
        <v/>
      </c>
    </row>
    <row r="157" spans="1:7" x14ac:dyDescent="0.25">
      <c r="A157" s="22"/>
      <c r="B157" s="14"/>
      <c r="C157" s="14"/>
      <c r="D157" s="18" t="str">
        <f>IF(C157="","",IFERROR(VLOOKUP(C157,'Serviços'!$A$4:$B$153,2,FALSE),""))</f>
        <v/>
      </c>
      <c r="E157" s="14"/>
      <c r="F157" s="15" t="str">
        <f>IF(OR(B157="",C157=""),"",IF(IFERROR(VLOOKUP(C157,'Serviços'!$A$4:$C$153,3,FALSE),0)&gt;0,VLOOKUP(C157,'Serviços'!$A$4:$C$153,3,FALSE),IFERROR(VLOOKUP(B157,Profissionais!$A$4:$B$53,2,FALSE),0)))</f>
        <v/>
      </c>
      <c r="G157" s="18" t="str">
        <f>IF(OR(F157="",D157=""),"",D157*F157)</f>
        <v/>
      </c>
    </row>
    <row r="158" spans="1:7" x14ac:dyDescent="0.25">
      <c r="A158" s="23"/>
      <c r="B158" s="12"/>
      <c r="C158" s="12"/>
      <c r="D158" s="19" t="str">
        <f>IF(C158="","",IFERROR(VLOOKUP(C158,'Serviços'!$A$4:$B$153,2,FALSE),""))</f>
        <v/>
      </c>
      <c r="E158" s="12"/>
      <c r="F158" s="13" t="str">
        <f>IF(OR(B158="",C158=""),"",IF(IFERROR(VLOOKUP(C158,'Serviços'!$A$4:$C$153,3,FALSE),0)&gt;0,VLOOKUP(C158,'Serviços'!$A$4:$C$153,3,FALSE),IFERROR(VLOOKUP(B158,Profissionais!$A$4:$B$53,2,FALSE),0)))</f>
        <v/>
      </c>
      <c r="G158" s="19" t="str">
        <f>IF(OR(F158="",D158=""),"",D158*F158)</f>
        <v/>
      </c>
    </row>
    <row r="159" spans="1:7" x14ac:dyDescent="0.25">
      <c r="A159" s="22"/>
      <c r="B159" s="14"/>
      <c r="C159" s="14"/>
      <c r="D159" s="18" t="str">
        <f>IF(C159="","",IFERROR(VLOOKUP(C159,'Serviços'!$A$4:$B$153,2,FALSE),""))</f>
        <v/>
      </c>
      <c r="E159" s="14"/>
      <c r="F159" s="15" t="str">
        <f>IF(OR(B159="",C159=""),"",IF(IFERROR(VLOOKUP(C159,'Serviços'!$A$4:$C$153,3,FALSE),0)&gt;0,VLOOKUP(C159,'Serviços'!$A$4:$C$153,3,FALSE),IFERROR(VLOOKUP(B159,Profissionais!$A$4:$B$53,2,FALSE),0)))</f>
        <v/>
      </c>
      <c r="G159" s="18" t="str">
        <f>IF(OR(F159="",D159=""),"",D159*F159)</f>
        <v/>
      </c>
    </row>
    <row r="160" spans="1:7" x14ac:dyDescent="0.25">
      <c r="A160" s="23"/>
      <c r="B160" s="12"/>
      <c r="C160" s="12"/>
      <c r="D160" s="19" t="str">
        <f>IF(C160="","",IFERROR(VLOOKUP(C160,'Serviços'!$A$4:$B$153,2,FALSE),""))</f>
        <v/>
      </c>
      <c r="E160" s="12"/>
      <c r="F160" s="13" t="str">
        <f>IF(OR(B160="",C160=""),"",IF(IFERROR(VLOOKUP(C160,'Serviços'!$A$4:$C$153,3,FALSE),0)&gt;0,VLOOKUP(C160,'Serviços'!$A$4:$C$153,3,FALSE),IFERROR(VLOOKUP(B160,Profissionais!$A$4:$B$53,2,FALSE),0)))</f>
        <v/>
      </c>
      <c r="G160" s="19" t="str">
        <f>IF(OR(F160="",D160=""),"",D160*F160)</f>
        <v/>
      </c>
    </row>
    <row r="161" spans="1:7" x14ac:dyDescent="0.25">
      <c r="A161" s="22"/>
      <c r="B161" s="14"/>
      <c r="C161" s="14"/>
      <c r="D161" s="18" t="str">
        <f>IF(C161="","",IFERROR(VLOOKUP(C161,'Serviços'!$A$4:$B$153,2,FALSE),""))</f>
        <v/>
      </c>
      <c r="E161" s="14"/>
      <c r="F161" s="15" t="str">
        <f>IF(OR(B161="",C161=""),"",IF(IFERROR(VLOOKUP(C161,'Serviços'!$A$4:$C$153,3,FALSE),0)&gt;0,VLOOKUP(C161,'Serviços'!$A$4:$C$153,3,FALSE),IFERROR(VLOOKUP(B161,Profissionais!$A$4:$B$53,2,FALSE),0)))</f>
        <v/>
      </c>
      <c r="G161" s="18" t="str">
        <f>IF(OR(F161="",D161=""),"",D161*F161)</f>
        <v/>
      </c>
    </row>
    <row r="162" spans="1:7" x14ac:dyDescent="0.25">
      <c r="A162" s="23"/>
      <c r="B162" s="12"/>
      <c r="C162" s="12"/>
      <c r="D162" s="19" t="str">
        <f>IF(C162="","",IFERROR(VLOOKUP(C162,'Serviços'!$A$4:$B$153,2,FALSE),""))</f>
        <v/>
      </c>
      <c r="E162" s="12"/>
      <c r="F162" s="13" t="str">
        <f>IF(OR(B162="",C162=""),"",IF(IFERROR(VLOOKUP(C162,'Serviços'!$A$4:$C$153,3,FALSE),0)&gt;0,VLOOKUP(C162,'Serviços'!$A$4:$C$153,3,FALSE),IFERROR(VLOOKUP(B162,Profissionais!$A$4:$B$53,2,FALSE),0)))</f>
        <v/>
      </c>
      <c r="G162" s="19" t="str">
        <f>IF(OR(F162="",D162=""),"",D162*F162)</f>
        <v/>
      </c>
    </row>
    <row r="163" spans="1:7" x14ac:dyDescent="0.25">
      <c r="A163" s="22"/>
      <c r="B163" s="14"/>
      <c r="C163" s="14"/>
      <c r="D163" s="18" t="str">
        <f>IF(C163="","",IFERROR(VLOOKUP(C163,'Serviços'!$A$4:$B$153,2,FALSE),""))</f>
        <v/>
      </c>
      <c r="E163" s="14"/>
      <c r="F163" s="15" t="str">
        <f>IF(OR(B163="",C163=""),"",IF(IFERROR(VLOOKUP(C163,'Serviços'!$A$4:$C$153,3,FALSE),0)&gt;0,VLOOKUP(C163,'Serviços'!$A$4:$C$153,3,FALSE),IFERROR(VLOOKUP(B163,Profissionais!$A$4:$B$53,2,FALSE),0)))</f>
        <v/>
      </c>
      <c r="G163" s="18" t="str">
        <f>IF(OR(F163="",D163=""),"",D163*F163)</f>
        <v/>
      </c>
    </row>
    <row r="164" spans="1:7" x14ac:dyDescent="0.25">
      <c r="A164" s="23"/>
      <c r="B164" s="12"/>
      <c r="C164" s="12"/>
      <c r="D164" s="19" t="str">
        <f>IF(C164="","",IFERROR(VLOOKUP(C164,'Serviços'!$A$4:$B$153,2,FALSE),""))</f>
        <v/>
      </c>
      <c r="E164" s="12"/>
      <c r="F164" s="13" t="str">
        <f>IF(OR(B164="",C164=""),"",IF(IFERROR(VLOOKUP(C164,'Serviços'!$A$4:$C$153,3,FALSE),0)&gt;0,VLOOKUP(C164,'Serviços'!$A$4:$C$153,3,FALSE),IFERROR(VLOOKUP(B164,Profissionais!$A$4:$B$53,2,FALSE),0)))</f>
        <v/>
      </c>
      <c r="G164" s="19" t="str">
        <f>IF(OR(F164="",D164=""),"",D164*F164)</f>
        <v/>
      </c>
    </row>
    <row r="165" spans="1:7" x14ac:dyDescent="0.25">
      <c r="A165" s="22"/>
      <c r="B165" s="14"/>
      <c r="C165" s="14"/>
      <c r="D165" s="18" t="str">
        <f>IF(C165="","",IFERROR(VLOOKUP(C165,'Serviços'!$A$4:$B$153,2,FALSE),""))</f>
        <v/>
      </c>
      <c r="E165" s="14"/>
      <c r="F165" s="15" t="str">
        <f>IF(OR(B165="",C165=""),"",IF(IFERROR(VLOOKUP(C165,'Serviços'!$A$4:$C$153,3,FALSE),0)&gt;0,VLOOKUP(C165,'Serviços'!$A$4:$C$153,3,FALSE),IFERROR(VLOOKUP(B165,Profissionais!$A$4:$B$53,2,FALSE),0)))</f>
        <v/>
      </c>
      <c r="G165" s="18" t="str">
        <f>IF(OR(F165="",D165=""),"",D165*F165)</f>
        <v/>
      </c>
    </row>
    <row r="166" spans="1:7" x14ac:dyDescent="0.25">
      <c r="A166" s="23"/>
      <c r="B166" s="12"/>
      <c r="C166" s="12"/>
      <c r="D166" s="19" t="str">
        <f>IF(C166="","",IFERROR(VLOOKUP(C166,'Serviços'!$A$4:$B$153,2,FALSE),""))</f>
        <v/>
      </c>
      <c r="E166" s="12"/>
      <c r="F166" s="13" t="str">
        <f>IF(OR(B166="",C166=""),"",IF(IFERROR(VLOOKUP(C166,'Serviços'!$A$4:$C$153,3,FALSE),0)&gt;0,VLOOKUP(C166,'Serviços'!$A$4:$C$153,3,FALSE),IFERROR(VLOOKUP(B166,Profissionais!$A$4:$B$53,2,FALSE),0)))</f>
        <v/>
      </c>
      <c r="G166" s="19" t="str">
        <f>IF(OR(F166="",D166=""),"",D166*F166)</f>
        <v/>
      </c>
    </row>
    <row r="167" spans="1:7" x14ac:dyDescent="0.25">
      <c r="A167" s="22"/>
      <c r="B167" s="14"/>
      <c r="C167" s="14"/>
      <c r="D167" s="18" t="str">
        <f>IF(C167="","",IFERROR(VLOOKUP(C167,'Serviços'!$A$4:$B$153,2,FALSE),""))</f>
        <v/>
      </c>
      <c r="E167" s="14"/>
      <c r="F167" s="15" t="str">
        <f>IF(OR(B167="",C167=""),"",IF(IFERROR(VLOOKUP(C167,'Serviços'!$A$4:$C$153,3,FALSE),0)&gt;0,VLOOKUP(C167,'Serviços'!$A$4:$C$153,3,FALSE),IFERROR(VLOOKUP(B167,Profissionais!$A$4:$B$53,2,FALSE),0)))</f>
        <v/>
      </c>
      <c r="G167" s="18" t="str">
        <f>IF(OR(F167="",D167=""),"",D167*F167)</f>
        <v/>
      </c>
    </row>
    <row r="168" spans="1:7" x14ac:dyDescent="0.25">
      <c r="A168" s="23"/>
      <c r="B168" s="12"/>
      <c r="C168" s="12"/>
      <c r="D168" s="19" t="str">
        <f>IF(C168="","",IFERROR(VLOOKUP(C168,'Serviços'!$A$4:$B$153,2,FALSE),""))</f>
        <v/>
      </c>
      <c r="E168" s="12"/>
      <c r="F168" s="13" t="str">
        <f>IF(OR(B168="",C168=""),"",IF(IFERROR(VLOOKUP(C168,'Serviços'!$A$4:$C$153,3,FALSE),0)&gt;0,VLOOKUP(C168,'Serviços'!$A$4:$C$153,3,FALSE),IFERROR(VLOOKUP(B168,Profissionais!$A$4:$B$53,2,FALSE),0)))</f>
        <v/>
      </c>
      <c r="G168" s="19" t="str">
        <f>IF(OR(F168="",D168=""),"",D168*F168)</f>
        <v/>
      </c>
    </row>
    <row r="169" spans="1:7" x14ac:dyDescent="0.25">
      <c r="A169" s="22"/>
      <c r="B169" s="14"/>
      <c r="C169" s="14"/>
      <c r="D169" s="18" t="str">
        <f>IF(C169="","",IFERROR(VLOOKUP(C169,'Serviços'!$A$4:$B$153,2,FALSE),""))</f>
        <v/>
      </c>
      <c r="E169" s="14"/>
      <c r="F169" s="15" t="str">
        <f>IF(OR(B169="",C169=""),"",IF(IFERROR(VLOOKUP(C169,'Serviços'!$A$4:$C$153,3,FALSE),0)&gt;0,VLOOKUP(C169,'Serviços'!$A$4:$C$153,3,FALSE),IFERROR(VLOOKUP(B169,Profissionais!$A$4:$B$53,2,FALSE),0)))</f>
        <v/>
      </c>
      <c r="G169" s="18" t="str">
        <f>IF(OR(F169="",D169=""),"",D169*F169)</f>
        <v/>
      </c>
    </row>
    <row r="170" spans="1:7" x14ac:dyDescent="0.25">
      <c r="A170" s="23"/>
      <c r="B170" s="12"/>
      <c r="C170" s="12"/>
      <c r="D170" s="19" t="str">
        <f>IF(C170="","",IFERROR(VLOOKUP(C170,'Serviços'!$A$4:$B$153,2,FALSE),""))</f>
        <v/>
      </c>
      <c r="E170" s="12"/>
      <c r="F170" s="13" t="str">
        <f>IF(OR(B170="",C170=""),"",IF(IFERROR(VLOOKUP(C170,'Serviços'!$A$4:$C$153,3,FALSE),0)&gt;0,VLOOKUP(C170,'Serviços'!$A$4:$C$153,3,FALSE),IFERROR(VLOOKUP(B170,Profissionais!$A$4:$B$53,2,FALSE),0)))</f>
        <v/>
      </c>
      <c r="G170" s="19" t="str">
        <f>IF(OR(F170="",D170=""),"",D170*F170)</f>
        <v/>
      </c>
    </row>
    <row r="171" spans="1:7" x14ac:dyDescent="0.25">
      <c r="A171" s="22"/>
      <c r="B171" s="14"/>
      <c r="C171" s="14"/>
      <c r="D171" s="18" t="str">
        <f>IF(C171="","",IFERROR(VLOOKUP(C171,'Serviços'!$A$4:$B$153,2,FALSE),""))</f>
        <v/>
      </c>
      <c r="E171" s="14"/>
      <c r="F171" s="15" t="str">
        <f>IF(OR(B171="",C171=""),"",IF(IFERROR(VLOOKUP(C171,'Serviços'!$A$4:$C$153,3,FALSE),0)&gt;0,VLOOKUP(C171,'Serviços'!$A$4:$C$153,3,FALSE),IFERROR(VLOOKUP(B171,Profissionais!$A$4:$B$53,2,FALSE),0)))</f>
        <v/>
      </c>
      <c r="G171" s="18" t="str">
        <f>IF(OR(F171="",D171=""),"",D171*F171)</f>
        <v/>
      </c>
    </row>
    <row r="172" spans="1:7" x14ac:dyDescent="0.25">
      <c r="A172" s="23"/>
      <c r="B172" s="12"/>
      <c r="C172" s="12"/>
      <c r="D172" s="19" t="str">
        <f>IF(C172="","",IFERROR(VLOOKUP(C172,'Serviços'!$A$4:$B$153,2,FALSE),""))</f>
        <v/>
      </c>
      <c r="E172" s="12"/>
      <c r="F172" s="13" t="str">
        <f>IF(OR(B172="",C172=""),"",IF(IFERROR(VLOOKUP(C172,'Serviços'!$A$4:$C$153,3,FALSE),0)&gt;0,VLOOKUP(C172,'Serviços'!$A$4:$C$153,3,FALSE),IFERROR(VLOOKUP(B172,Profissionais!$A$4:$B$53,2,FALSE),0)))</f>
        <v/>
      </c>
      <c r="G172" s="19" t="str">
        <f>IF(OR(F172="",D172=""),"",D172*F172)</f>
        <v/>
      </c>
    </row>
    <row r="173" spans="1:7" x14ac:dyDescent="0.25">
      <c r="A173" s="22"/>
      <c r="B173" s="14"/>
      <c r="C173" s="14"/>
      <c r="D173" s="18" t="str">
        <f>IF(C173="","",IFERROR(VLOOKUP(C173,'Serviços'!$A$4:$B$153,2,FALSE),""))</f>
        <v/>
      </c>
      <c r="E173" s="14"/>
      <c r="F173" s="15" t="str">
        <f>IF(OR(B173="",C173=""),"",IF(IFERROR(VLOOKUP(C173,'Serviços'!$A$4:$C$153,3,FALSE),0)&gt;0,VLOOKUP(C173,'Serviços'!$A$4:$C$153,3,FALSE),IFERROR(VLOOKUP(B173,Profissionais!$A$4:$B$53,2,FALSE),0)))</f>
        <v/>
      </c>
      <c r="G173" s="18" t="str">
        <f>IF(OR(F173="",D173=""),"",D173*F173)</f>
        <v/>
      </c>
    </row>
    <row r="174" spans="1:7" x14ac:dyDescent="0.25">
      <c r="A174" s="23"/>
      <c r="B174" s="12"/>
      <c r="C174" s="12"/>
      <c r="D174" s="19" t="str">
        <f>IF(C174="","",IFERROR(VLOOKUP(C174,'Serviços'!$A$4:$B$153,2,FALSE),""))</f>
        <v/>
      </c>
      <c r="E174" s="12"/>
      <c r="F174" s="13" t="str">
        <f>IF(OR(B174="",C174=""),"",IF(IFERROR(VLOOKUP(C174,'Serviços'!$A$4:$C$153,3,FALSE),0)&gt;0,VLOOKUP(C174,'Serviços'!$A$4:$C$153,3,FALSE),IFERROR(VLOOKUP(B174,Profissionais!$A$4:$B$53,2,FALSE),0)))</f>
        <v/>
      </c>
      <c r="G174" s="19" t="str">
        <f>IF(OR(F174="",D174=""),"",D174*F174)</f>
        <v/>
      </c>
    </row>
    <row r="175" spans="1:7" x14ac:dyDescent="0.25">
      <c r="A175" s="22"/>
      <c r="B175" s="14"/>
      <c r="C175" s="14"/>
      <c r="D175" s="18" t="str">
        <f>IF(C175="","",IFERROR(VLOOKUP(C175,'Serviços'!$A$4:$B$153,2,FALSE),""))</f>
        <v/>
      </c>
      <c r="E175" s="14"/>
      <c r="F175" s="15" t="str">
        <f>IF(OR(B175="",C175=""),"",IF(IFERROR(VLOOKUP(C175,'Serviços'!$A$4:$C$153,3,FALSE),0)&gt;0,VLOOKUP(C175,'Serviços'!$A$4:$C$153,3,FALSE),IFERROR(VLOOKUP(B175,Profissionais!$A$4:$B$53,2,FALSE),0)))</f>
        <v/>
      </c>
      <c r="G175" s="18" t="str">
        <f>IF(OR(F175="",D175=""),"",D175*F175)</f>
        <v/>
      </c>
    </row>
    <row r="176" spans="1:7" x14ac:dyDescent="0.25">
      <c r="A176" s="23"/>
      <c r="B176" s="12"/>
      <c r="C176" s="12"/>
      <c r="D176" s="19" t="str">
        <f>IF(C176="","",IFERROR(VLOOKUP(C176,'Serviços'!$A$4:$B$153,2,FALSE),""))</f>
        <v/>
      </c>
      <c r="E176" s="12"/>
      <c r="F176" s="13" t="str">
        <f>IF(OR(B176="",C176=""),"",IF(IFERROR(VLOOKUP(C176,'Serviços'!$A$4:$C$153,3,FALSE),0)&gt;0,VLOOKUP(C176,'Serviços'!$A$4:$C$153,3,FALSE),IFERROR(VLOOKUP(B176,Profissionais!$A$4:$B$53,2,FALSE),0)))</f>
        <v/>
      </c>
      <c r="G176" s="19" t="str">
        <f>IF(OR(F176="",D176=""),"",D176*F176)</f>
        <v/>
      </c>
    </row>
    <row r="177" spans="1:7" x14ac:dyDescent="0.25">
      <c r="A177" s="22"/>
      <c r="B177" s="14"/>
      <c r="C177" s="14"/>
      <c r="D177" s="18" t="str">
        <f>IF(C177="","",IFERROR(VLOOKUP(C177,'Serviços'!$A$4:$B$153,2,FALSE),""))</f>
        <v/>
      </c>
      <c r="E177" s="14"/>
      <c r="F177" s="15" t="str">
        <f>IF(OR(B177="",C177=""),"",IF(IFERROR(VLOOKUP(C177,'Serviços'!$A$4:$C$153,3,FALSE),0)&gt;0,VLOOKUP(C177,'Serviços'!$A$4:$C$153,3,FALSE),IFERROR(VLOOKUP(B177,Profissionais!$A$4:$B$53,2,FALSE),0)))</f>
        <v/>
      </c>
      <c r="G177" s="18" t="str">
        <f>IF(OR(F177="",D177=""),"",D177*F177)</f>
        <v/>
      </c>
    </row>
    <row r="178" spans="1:7" x14ac:dyDescent="0.25">
      <c r="A178" s="23"/>
      <c r="B178" s="12"/>
      <c r="C178" s="12"/>
      <c r="D178" s="19" t="str">
        <f>IF(C178="","",IFERROR(VLOOKUP(C178,'Serviços'!$A$4:$B$153,2,FALSE),""))</f>
        <v/>
      </c>
      <c r="E178" s="12"/>
      <c r="F178" s="13" t="str">
        <f>IF(OR(B178="",C178=""),"",IF(IFERROR(VLOOKUP(C178,'Serviços'!$A$4:$C$153,3,FALSE),0)&gt;0,VLOOKUP(C178,'Serviços'!$A$4:$C$153,3,FALSE),IFERROR(VLOOKUP(B178,Profissionais!$A$4:$B$53,2,FALSE),0)))</f>
        <v/>
      </c>
      <c r="G178" s="19" t="str">
        <f>IF(OR(F178="",D178=""),"",D178*F178)</f>
        <v/>
      </c>
    </row>
    <row r="179" spans="1:7" x14ac:dyDescent="0.25">
      <c r="A179" s="22"/>
      <c r="B179" s="14"/>
      <c r="C179" s="14"/>
      <c r="D179" s="18" t="str">
        <f>IF(C179="","",IFERROR(VLOOKUP(C179,'Serviços'!$A$4:$B$153,2,FALSE),""))</f>
        <v/>
      </c>
      <c r="E179" s="14"/>
      <c r="F179" s="15" t="str">
        <f>IF(OR(B179="",C179=""),"",IF(IFERROR(VLOOKUP(C179,'Serviços'!$A$4:$C$153,3,FALSE),0)&gt;0,VLOOKUP(C179,'Serviços'!$A$4:$C$153,3,FALSE),IFERROR(VLOOKUP(B179,Profissionais!$A$4:$B$53,2,FALSE),0)))</f>
        <v/>
      </c>
      <c r="G179" s="18" t="str">
        <f>IF(OR(F179="",D179=""),"",D179*F179)</f>
        <v/>
      </c>
    </row>
    <row r="180" spans="1:7" x14ac:dyDescent="0.25">
      <c r="A180" s="23"/>
      <c r="B180" s="12"/>
      <c r="C180" s="12"/>
      <c r="D180" s="19" t="str">
        <f>IF(C180="","",IFERROR(VLOOKUP(C180,'Serviços'!$A$4:$B$153,2,FALSE),""))</f>
        <v/>
      </c>
      <c r="E180" s="12"/>
      <c r="F180" s="13" t="str">
        <f>IF(OR(B180="",C180=""),"",IF(IFERROR(VLOOKUP(C180,'Serviços'!$A$4:$C$153,3,FALSE),0)&gt;0,VLOOKUP(C180,'Serviços'!$A$4:$C$153,3,FALSE),IFERROR(VLOOKUP(B180,Profissionais!$A$4:$B$53,2,FALSE),0)))</f>
        <v/>
      </c>
      <c r="G180" s="19" t="str">
        <f>IF(OR(F180="",D180=""),"",D180*F180)</f>
        <v/>
      </c>
    </row>
    <row r="181" spans="1:7" x14ac:dyDescent="0.25">
      <c r="A181" s="22"/>
      <c r="B181" s="14"/>
      <c r="C181" s="14"/>
      <c r="D181" s="18" t="str">
        <f>IF(C181="","",IFERROR(VLOOKUP(C181,'Serviços'!$A$4:$B$153,2,FALSE),""))</f>
        <v/>
      </c>
      <c r="E181" s="14"/>
      <c r="F181" s="15" t="str">
        <f>IF(OR(B181="",C181=""),"",IF(IFERROR(VLOOKUP(C181,'Serviços'!$A$4:$C$153,3,FALSE),0)&gt;0,VLOOKUP(C181,'Serviços'!$A$4:$C$153,3,FALSE),IFERROR(VLOOKUP(B181,Profissionais!$A$4:$B$53,2,FALSE),0)))</f>
        <v/>
      </c>
      <c r="G181" s="18" t="str">
        <f>IF(OR(F181="",D181=""),"",D181*F181)</f>
        <v/>
      </c>
    </row>
    <row r="182" spans="1:7" x14ac:dyDescent="0.25">
      <c r="A182" s="23"/>
      <c r="B182" s="12"/>
      <c r="C182" s="12"/>
      <c r="D182" s="19" t="str">
        <f>IF(C182="","",IFERROR(VLOOKUP(C182,'Serviços'!$A$4:$B$153,2,FALSE),""))</f>
        <v/>
      </c>
      <c r="E182" s="12"/>
      <c r="F182" s="13" t="str">
        <f>IF(OR(B182="",C182=""),"",IF(IFERROR(VLOOKUP(C182,'Serviços'!$A$4:$C$153,3,FALSE),0)&gt;0,VLOOKUP(C182,'Serviços'!$A$4:$C$153,3,FALSE),IFERROR(VLOOKUP(B182,Profissionais!$A$4:$B$53,2,FALSE),0)))</f>
        <v/>
      </c>
      <c r="G182" s="19" t="str">
        <f>IF(OR(F182="",D182=""),"",D182*F182)</f>
        <v/>
      </c>
    </row>
    <row r="183" spans="1:7" x14ac:dyDescent="0.25">
      <c r="A183" s="22"/>
      <c r="B183" s="14"/>
      <c r="C183" s="14"/>
      <c r="D183" s="18" t="str">
        <f>IF(C183="","",IFERROR(VLOOKUP(C183,'Serviços'!$A$4:$B$153,2,FALSE),""))</f>
        <v/>
      </c>
      <c r="E183" s="14"/>
      <c r="F183" s="15" t="str">
        <f>IF(OR(B183="",C183=""),"",IF(IFERROR(VLOOKUP(C183,'Serviços'!$A$4:$C$153,3,FALSE),0)&gt;0,VLOOKUP(C183,'Serviços'!$A$4:$C$153,3,FALSE),IFERROR(VLOOKUP(B183,Profissionais!$A$4:$B$53,2,FALSE),0)))</f>
        <v/>
      </c>
      <c r="G183" s="18" t="str">
        <f>IF(OR(F183="",D183=""),"",D183*F183)</f>
        <v/>
      </c>
    </row>
    <row r="184" spans="1:7" x14ac:dyDescent="0.25">
      <c r="A184" s="23"/>
      <c r="B184" s="12"/>
      <c r="C184" s="12"/>
      <c r="D184" s="19" t="str">
        <f>IF(C184="","",IFERROR(VLOOKUP(C184,'Serviços'!$A$4:$B$153,2,FALSE),""))</f>
        <v/>
      </c>
      <c r="E184" s="12"/>
      <c r="F184" s="13" t="str">
        <f>IF(OR(B184="",C184=""),"",IF(IFERROR(VLOOKUP(C184,'Serviços'!$A$4:$C$153,3,FALSE),0)&gt;0,VLOOKUP(C184,'Serviços'!$A$4:$C$153,3,FALSE),IFERROR(VLOOKUP(B184,Profissionais!$A$4:$B$53,2,FALSE),0)))</f>
        <v/>
      </c>
      <c r="G184" s="19" t="str">
        <f>IF(OR(F184="",D184=""),"",D184*F184)</f>
        <v/>
      </c>
    </row>
    <row r="185" spans="1:7" x14ac:dyDescent="0.25">
      <c r="A185" s="22"/>
      <c r="B185" s="14"/>
      <c r="C185" s="14"/>
      <c r="D185" s="18" t="str">
        <f>IF(C185="","",IFERROR(VLOOKUP(C185,'Serviços'!$A$4:$B$153,2,FALSE),""))</f>
        <v/>
      </c>
      <c r="E185" s="14"/>
      <c r="F185" s="15" t="str">
        <f>IF(OR(B185="",C185=""),"",IF(IFERROR(VLOOKUP(C185,'Serviços'!$A$4:$C$153,3,FALSE),0)&gt;0,VLOOKUP(C185,'Serviços'!$A$4:$C$153,3,FALSE),IFERROR(VLOOKUP(B185,Profissionais!$A$4:$B$53,2,FALSE),0)))</f>
        <v/>
      </c>
      <c r="G185" s="18" t="str">
        <f>IF(OR(F185="",D185=""),"",D185*F185)</f>
        <v/>
      </c>
    </row>
    <row r="186" spans="1:7" x14ac:dyDescent="0.25">
      <c r="A186" s="23"/>
      <c r="B186" s="12"/>
      <c r="C186" s="12"/>
      <c r="D186" s="19" t="str">
        <f>IF(C186="","",IFERROR(VLOOKUP(C186,'Serviços'!$A$4:$B$153,2,FALSE),""))</f>
        <v/>
      </c>
      <c r="E186" s="12"/>
      <c r="F186" s="13" t="str">
        <f>IF(OR(B186="",C186=""),"",IF(IFERROR(VLOOKUP(C186,'Serviços'!$A$4:$C$153,3,FALSE),0)&gt;0,VLOOKUP(C186,'Serviços'!$A$4:$C$153,3,FALSE),IFERROR(VLOOKUP(B186,Profissionais!$A$4:$B$53,2,FALSE),0)))</f>
        <v/>
      </c>
      <c r="G186" s="19" t="str">
        <f>IF(OR(F186="",D186=""),"",D186*F186)</f>
        <v/>
      </c>
    </row>
    <row r="187" spans="1:7" x14ac:dyDescent="0.25">
      <c r="A187" s="22"/>
      <c r="B187" s="14"/>
      <c r="C187" s="14"/>
      <c r="D187" s="18" t="str">
        <f>IF(C187="","",IFERROR(VLOOKUP(C187,'Serviços'!$A$4:$B$153,2,FALSE),""))</f>
        <v/>
      </c>
      <c r="E187" s="14"/>
      <c r="F187" s="15" t="str">
        <f>IF(OR(B187="",C187=""),"",IF(IFERROR(VLOOKUP(C187,'Serviços'!$A$4:$C$153,3,FALSE),0)&gt;0,VLOOKUP(C187,'Serviços'!$A$4:$C$153,3,FALSE),IFERROR(VLOOKUP(B187,Profissionais!$A$4:$B$53,2,FALSE),0)))</f>
        <v/>
      </c>
      <c r="G187" s="18" t="str">
        <f>IF(OR(F187="",D187=""),"",D187*F187)</f>
        <v/>
      </c>
    </row>
    <row r="188" spans="1:7" x14ac:dyDescent="0.25">
      <c r="A188" s="23"/>
      <c r="B188" s="12"/>
      <c r="C188" s="12"/>
      <c r="D188" s="19" t="str">
        <f>IF(C188="","",IFERROR(VLOOKUP(C188,'Serviços'!$A$4:$B$153,2,FALSE),""))</f>
        <v/>
      </c>
      <c r="E188" s="12"/>
      <c r="F188" s="13" t="str">
        <f>IF(OR(B188="",C188=""),"",IF(IFERROR(VLOOKUP(C188,'Serviços'!$A$4:$C$153,3,FALSE),0)&gt;0,VLOOKUP(C188,'Serviços'!$A$4:$C$153,3,FALSE),IFERROR(VLOOKUP(B188,Profissionais!$A$4:$B$53,2,FALSE),0)))</f>
        <v/>
      </c>
      <c r="G188" s="19" t="str">
        <f>IF(OR(F188="",D188=""),"",D188*F188)</f>
        <v/>
      </c>
    </row>
    <row r="189" spans="1:7" x14ac:dyDescent="0.25">
      <c r="A189" s="22"/>
      <c r="B189" s="14"/>
      <c r="C189" s="14"/>
      <c r="D189" s="18" t="str">
        <f>IF(C189="","",IFERROR(VLOOKUP(C189,'Serviços'!$A$4:$B$153,2,FALSE),""))</f>
        <v/>
      </c>
      <c r="E189" s="14"/>
      <c r="F189" s="15" t="str">
        <f>IF(OR(B189="",C189=""),"",IF(IFERROR(VLOOKUP(C189,'Serviços'!$A$4:$C$153,3,FALSE),0)&gt;0,VLOOKUP(C189,'Serviços'!$A$4:$C$153,3,FALSE),IFERROR(VLOOKUP(B189,Profissionais!$A$4:$B$53,2,FALSE),0)))</f>
        <v/>
      </c>
      <c r="G189" s="18" t="str">
        <f>IF(OR(F189="",D189=""),"",D189*F189)</f>
        <v/>
      </c>
    </row>
    <row r="190" spans="1:7" x14ac:dyDescent="0.25">
      <c r="A190" s="23"/>
      <c r="B190" s="12"/>
      <c r="C190" s="12"/>
      <c r="D190" s="19" t="str">
        <f>IF(C190="","",IFERROR(VLOOKUP(C190,'Serviços'!$A$4:$B$153,2,FALSE),""))</f>
        <v/>
      </c>
      <c r="E190" s="12"/>
      <c r="F190" s="13" t="str">
        <f>IF(OR(B190="",C190=""),"",IF(IFERROR(VLOOKUP(C190,'Serviços'!$A$4:$C$153,3,FALSE),0)&gt;0,VLOOKUP(C190,'Serviços'!$A$4:$C$153,3,FALSE),IFERROR(VLOOKUP(B190,Profissionais!$A$4:$B$53,2,FALSE),0)))</f>
        <v/>
      </c>
      <c r="G190" s="19" t="str">
        <f>IF(OR(F190="",D190=""),"",D190*F190)</f>
        <v/>
      </c>
    </row>
    <row r="191" spans="1:7" x14ac:dyDescent="0.25">
      <c r="A191" s="22"/>
      <c r="B191" s="14"/>
      <c r="C191" s="14"/>
      <c r="D191" s="18" t="str">
        <f>IF(C191="","",IFERROR(VLOOKUP(C191,'Serviços'!$A$4:$B$153,2,FALSE),""))</f>
        <v/>
      </c>
      <c r="E191" s="14"/>
      <c r="F191" s="15" t="str">
        <f>IF(OR(B191="",C191=""),"",IF(IFERROR(VLOOKUP(C191,'Serviços'!$A$4:$C$153,3,FALSE),0)&gt;0,VLOOKUP(C191,'Serviços'!$A$4:$C$153,3,FALSE),IFERROR(VLOOKUP(B191,Profissionais!$A$4:$B$53,2,FALSE),0)))</f>
        <v/>
      </c>
      <c r="G191" s="18" t="str">
        <f>IF(OR(F191="",D191=""),"",D191*F191)</f>
        <v/>
      </c>
    </row>
    <row r="192" spans="1:7" x14ac:dyDescent="0.25">
      <c r="A192" s="23"/>
      <c r="B192" s="12"/>
      <c r="C192" s="12"/>
      <c r="D192" s="19" t="str">
        <f>IF(C192="","",IFERROR(VLOOKUP(C192,'Serviços'!$A$4:$B$153,2,FALSE),""))</f>
        <v/>
      </c>
      <c r="E192" s="12"/>
      <c r="F192" s="13" t="str">
        <f>IF(OR(B192="",C192=""),"",IF(IFERROR(VLOOKUP(C192,'Serviços'!$A$4:$C$153,3,FALSE),0)&gt;0,VLOOKUP(C192,'Serviços'!$A$4:$C$153,3,FALSE),IFERROR(VLOOKUP(B192,Profissionais!$A$4:$B$53,2,FALSE),0)))</f>
        <v/>
      </c>
      <c r="G192" s="19" t="str">
        <f>IF(OR(F192="",D192=""),"",D192*F192)</f>
        <v/>
      </c>
    </row>
    <row r="193" spans="1:7" x14ac:dyDescent="0.25">
      <c r="A193" s="22"/>
      <c r="B193" s="14"/>
      <c r="C193" s="14"/>
      <c r="D193" s="18" t="str">
        <f>IF(C193="","",IFERROR(VLOOKUP(C193,'Serviços'!$A$4:$B$153,2,FALSE),""))</f>
        <v/>
      </c>
      <c r="E193" s="14"/>
      <c r="F193" s="15" t="str">
        <f>IF(OR(B193="",C193=""),"",IF(IFERROR(VLOOKUP(C193,'Serviços'!$A$4:$C$153,3,FALSE),0)&gt;0,VLOOKUP(C193,'Serviços'!$A$4:$C$153,3,FALSE),IFERROR(VLOOKUP(B193,Profissionais!$A$4:$B$53,2,FALSE),0)))</f>
        <v/>
      </c>
      <c r="G193" s="18" t="str">
        <f>IF(OR(F193="",D193=""),"",D193*F193)</f>
        <v/>
      </c>
    </row>
    <row r="194" spans="1:7" x14ac:dyDescent="0.25">
      <c r="A194" s="23"/>
      <c r="B194" s="12"/>
      <c r="C194" s="12"/>
      <c r="D194" s="19" t="str">
        <f>IF(C194="","",IFERROR(VLOOKUP(C194,'Serviços'!$A$4:$B$153,2,FALSE),""))</f>
        <v/>
      </c>
      <c r="E194" s="12"/>
      <c r="F194" s="13" t="str">
        <f>IF(OR(B194="",C194=""),"",IF(IFERROR(VLOOKUP(C194,'Serviços'!$A$4:$C$153,3,FALSE),0)&gt;0,VLOOKUP(C194,'Serviços'!$A$4:$C$153,3,FALSE),IFERROR(VLOOKUP(B194,Profissionais!$A$4:$B$53,2,FALSE),0)))</f>
        <v/>
      </c>
      <c r="G194" s="19" t="str">
        <f>IF(OR(F194="",D194=""),"",D194*F194)</f>
        <v/>
      </c>
    </row>
    <row r="195" spans="1:7" x14ac:dyDescent="0.25">
      <c r="A195" s="22"/>
      <c r="B195" s="14"/>
      <c r="C195" s="14"/>
      <c r="D195" s="18" t="str">
        <f>IF(C195="","",IFERROR(VLOOKUP(C195,'Serviços'!$A$4:$B$153,2,FALSE),""))</f>
        <v/>
      </c>
      <c r="E195" s="14"/>
      <c r="F195" s="15" t="str">
        <f>IF(OR(B195="",C195=""),"",IF(IFERROR(VLOOKUP(C195,'Serviços'!$A$4:$C$153,3,FALSE),0)&gt;0,VLOOKUP(C195,'Serviços'!$A$4:$C$153,3,FALSE),IFERROR(VLOOKUP(B195,Profissionais!$A$4:$B$53,2,FALSE),0)))</f>
        <v/>
      </c>
      <c r="G195" s="18" t="str">
        <f>IF(OR(F195="",D195=""),"",D195*F195)</f>
        <v/>
      </c>
    </row>
    <row r="196" spans="1:7" x14ac:dyDescent="0.25">
      <c r="A196" s="23"/>
      <c r="B196" s="12"/>
      <c r="C196" s="12"/>
      <c r="D196" s="19" t="str">
        <f>IF(C196="","",IFERROR(VLOOKUP(C196,'Serviços'!$A$4:$B$153,2,FALSE),""))</f>
        <v/>
      </c>
      <c r="E196" s="12"/>
      <c r="F196" s="13" t="str">
        <f>IF(OR(B196="",C196=""),"",IF(IFERROR(VLOOKUP(C196,'Serviços'!$A$4:$C$153,3,FALSE),0)&gt;0,VLOOKUP(C196,'Serviços'!$A$4:$C$153,3,FALSE),IFERROR(VLOOKUP(B196,Profissionais!$A$4:$B$53,2,FALSE),0)))</f>
        <v/>
      </c>
      <c r="G196" s="19" t="str">
        <f>IF(OR(F196="",D196=""),"",D196*F196)</f>
        <v/>
      </c>
    </row>
    <row r="197" spans="1:7" x14ac:dyDescent="0.25">
      <c r="A197" s="22"/>
      <c r="B197" s="14"/>
      <c r="C197" s="14"/>
      <c r="D197" s="18" t="str">
        <f>IF(C197="","",IFERROR(VLOOKUP(C197,'Serviços'!$A$4:$B$153,2,FALSE),""))</f>
        <v/>
      </c>
      <c r="E197" s="14"/>
      <c r="F197" s="15" t="str">
        <f>IF(OR(B197="",C197=""),"",IF(IFERROR(VLOOKUP(C197,'Serviços'!$A$4:$C$153,3,FALSE),0)&gt;0,VLOOKUP(C197,'Serviços'!$A$4:$C$153,3,FALSE),IFERROR(VLOOKUP(B197,Profissionais!$A$4:$B$53,2,FALSE),0)))</f>
        <v/>
      </c>
      <c r="G197" s="18" t="str">
        <f>IF(OR(F197="",D197=""),"",D197*F197)</f>
        <v/>
      </c>
    </row>
    <row r="198" spans="1:7" x14ac:dyDescent="0.25">
      <c r="A198" s="23"/>
      <c r="B198" s="12"/>
      <c r="C198" s="12"/>
      <c r="D198" s="19" t="str">
        <f>IF(C198="","",IFERROR(VLOOKUP(C198,'Serviços'!$A$4:$B$153,2,FALSE),""))</f>
        <v/>
      </c>
      <c r="E198" s="12"/>
      <c r="F198" s="13" t="str">
        <f>IF(OR(B198="",C198=""),"",IF(IFERROR(VLOOKUP(C198,'Serviços'!$A$4:$C$153,3,FALSE),0)&gt;0,VLOOKUP(C198,'Serviços'!$A$4:$C$153,3,FALSE),IFERROR(VLOOKUP(B198,Profissionais!$A$4:$B$53,2,FALSE),0)))</f>
        <v/>
      </c>
      <c r="G198" s="19" t="str">
        <f>IF(OR(F198="",D198=""),"",D198*F198)</f>
        <v/>
      </c>
    </row>
    <row r="199" spans="1:7" x14ac:dyDescent="0.25">
      <c r="A199" s="22"/>
      <c r="B199" s="14"/>
      <c r="C199" s="14"/>
      <c r="D199" s="18" t="str">
        <f>IF(C199="","",IFERROR(VLOOKUP(C199,'Serviços'!$A$4:$B$153,2,FALSE),""))</f>
        <v/>
      </c>
      <c r="E199" s="14"/>
      <c r="F199" s="15" t="str">
        <f>IF(OR(B199="",C199=""),"",IF(IFERROR(VLOOKUP(C199,'Serviços'!$A$4:$C$153,3,FALSE),0)&gt;0,VLOOKUP(C199,'Serviços'!$A$4:$C$153,3,FALSE),IFERROR(VLOOKUP(B199,Profissionais!$A$4:$B$53,2,FALSE),0)))</f>
        <v/>
      </c>
      <c r="G199" s="18" t="str">
        <f>IF(OR(F199="",D199=""),"",D199*F199)</f>
        <v/>
      </c>
    </row>
    <row r="200" spans="1:7" x14ac:dyDescent="0.25">
      <c r="A200" s="23"/>
      <c r="B200" s="12"/>
      <c r="C200" s="12"/>
      <c r="D200" s="19" t="str">
        <f>IF(C200="","",IFERROR(VLOOKUP(C200,'Serviços'!$A$4:$B$153,2,FALSE),""))</f>
        <v/>
      </c>
      <c r="E200" s="12"/>
      <c r="F200" s="13" t="str">
        <f>IF(OR(B200="",C200=""),"",IF(IFERROR(VLOOKUP(C200,'Serviços'!$A$4:$C$153,3,FALSE),0)&gt;0,VLOOKUP(C200,'Serviços'!$A$4:$C$153,3,FALSE),IFERROR(VLOOKUP(B200,Profissionais!$A$4:$B$53,2,FALSE),0)))</f>
        <v/>
      </c>
      <c r="G200" s="19" t="str">
        <f>IF(OR(F200="",D200=""),"",D200*F200)</f>
        <v/>
      </c>
    </row>
    <row r="201" spans="1:7" x14ac:dyDescent="0.25">
      <c r="A201" s="22"/>
      <c r="B201" s="14"/>
      <c r="C201" s="14"/>
      <c r="D201" s="18" t="str">
        <f>IF(C201="","",IFERROR(VLOOKUP(C201,'Serviços'!$A$4:$B$153,2,FALSE),""))</f>
        <v/>
      </c>
      <c r="E201" s="14"/>
      <c r="F201" s="15" t="str">
        <f>IF(OR(B201="",C201=""),"",IF(IFERROR(VLOOKUP(C201,'Serviços'!$A$4:$C$153,3,FALSE),0)&gt;0,VLOOKUP(C201,'Serviços'!$A$4:$C$153,3,FALSE),IFERROR(VLOOKUP(B201,Profissionais!$A$4:$B$53,2,FALSE),0)))</f>
        <v/>
      </c>
      <c r="G201" s="18" t="str">
        <f>IF(OR(F201="",D201=""),"",D201*F201)</f>
        <v/>
      </c>
    </row>
    <row r="202" spans="1:7" x14ac:dyDescent="0.25">
      <c r="A202" s="23"/>
      <c r="B202" s="12"/>
      <c r="C202" s="12"/>
      <c r="D202" s="19" t="str">
        <f>IF(C202="","",IFERROR(VLOOKUP(C202,'Serviços'!$A$4:$B$153,2,FALSE),""))</f>
        <v/>
      </c>
      <c r="E202" s="12"/>
      <c r="F202" s="13" t="str">
        <f>IF(OR(B202="",C202=""),"",IF(IFERROR(VLOOKUP(C202,'Serviços'!$A$4:$C$153,3,FALSE),0)&gt;0,VLOOKUP(C202,'Serviços'!$A$4:$C$153,3,FALSE),IFERROR(VLOOKUP(B202,Profissionais!$A$4:$B$53,2,FALSE),0)))</f>
        <v/>
      </c>
      <c r="G202" s="19" t="str">
        <f>IF(OR(F202="",D202=""),"",D202*F202)</f>
        <v/>
      </c>
    </row>
    <row r="203" spans="1:7" x14ac:dyDescent="0.25">
      <c r="A203" s="22"/>
      <c r="B203" s="14"/>
      <c r="C203" s="14"/>
      <c r="D203" s="18" t="str">
        <f>IF(C203="","",IFERROR(VLOOKUP(C203,'Serviços'!$A$4:$B$153,2,FALSE),""))</f>
        <v/>
      </c>
      <c r="E203" s="14"/>
      <c r="F203" s="15" t="str">
        <f>IF(OR(B203="",C203=""),"",IF(IFERROR(VLOOKUP(C203,'Serviços'!$A$4:$C$153,3,FALSE),0)&gt;0,VLOOKUP(C203,'Serviços'!$A$4:$C$153,3,FALSE),IFERROR(VLOOKUP(B203,Profissionais!$A$4:$B$53,2,FALSE),0)))</f>
        <v/>
      </c>
      <c r="G203" s="18" t="str">
        <f>IF(OR(F203="",D203=""),"",D203*F203)</f>
        <v/>
      </c>
    </row>
    <row r="204" spans="1:7" x14ac:dyDescent="0.25">
      <c r="A204" s="23"/>
      <c r="B204" s="12"/>
      <c r="C204" s="12"/>
      <c r="D204" s="19" t="str">
        <f>IF(C204="","",IFERROR(VLOOKUP(C204,'Serviços'!$A$4:$B$153,2,FALSE),""))</f>
        <v/>
      </c>
      <c r="E204" s="12"/>
      <c r="F204" s="13" t="str">
        <f>IF(OR(B204="",C204=""),"",IF(IFERROR(VLOOKUP(C204,'Serviços'!$A$4:$C$153,3,FALSE),0)&gt;0,VLOOKUP(C204,'Serviços'!$A$4:$C$153,3,FALSE),IFERROR(VLOOKUP(B204,Profissionais!$A$4:$B$53,2,FALSE),0)))</f>
        <v/>
      </c>
      <c r="G204" s="19" t="str">
        <f>IF(OR(F204="",D204=""),"",D204*F204)</f>
        <v/>
      </c>
    </row>
    <row r="205" spans="1:7" x14ac:dyDescent="0.25">
      <c r="A205" s="22"/>
      <c r="B205" s="14"/>
      <c r="C205" s="14"/>
      <c r="D205" s="18" t="str">
        <f>IF(C205="","",IFERROR(VLOOKUP(C205,'Serviços'!$A$4:$B$153,2,FALSE),""))</f>
        <v/>
      </c>
      <c r="E205" s="14"/>
      <c r="F205" s="15" t="str">
        <f>IF(OR(B205="",C205=""),"",IF(IFERROR(VLOOKUP(C205,'Serviços'!$A$4:$C$153,3,FALSE),0)&gt;0,VLOOKUP(C205,'Serviços'!$A$4:$C$153,3,FALSE),IFERROR(VLOOKUP(B205,Profissionais!$A$4:$B$53,2,FALSE),0)))</f>
        <v/>
      </c>
      <c r="G205" s="18" t="str">
        <f>IF(OR(F205="",D205=""),"",D205*F205)</f>
        <v/>
      </c>
    </row>
    <row r="206" spans="1:7" x14ac:dyDescent="0.25">
      <c r="A206" s="23"/>
      <c r="B206" s="12"/>
      <c r="C206" s="12"/>
      <c r="D206" s="19" t="str">
        <f>IF(C206="","",IFERROR(VLOOKUP(C206,'Serviços'!$A$4:$B$153,2,FALSE),""))</f>
        <v/>
      </c>
      <c r="E206" s="12"/>
      <c r="F206" s="13" t="str">
        <f>IF(OR(B206="",C206=""),"",IF(IFERROR(VLOOKUP(C206,'Serviços'!$A$4:$C$153,3,FALSE),0)&gt;0,VLOOKUP(C206,'Serviços'!$A$4:$C$153,3,FALSE),IFERROR(VLOOKUP(B206,Profissionais!$A$4:$B$53,2,FALSE),0)))</f>
        <v/>
      </c>
      <c r="G206" s="19" t="str">
        <f>IF(OR(F206="",D206=""),"",D206*F206)</f>
        <v/>
      </c>
    </row>
    <row r="207" spans="1:7" x14ac:dyDescent="0.25">
      <c r="A207" s="22"/>
      <c r="B207" s="14"/>
      <c r="C207" s="14"/>
      <c r="D207" s="18" t="str">
        <f>IF(C207="","",IFERROR(VLOOKUP(C207,'Serviços'!$A$4:$B$153,2,FALSE),""))</f>
        <v/>
      </c>
      <c r="E207" s="14"/>
      <c r="F207" s="15" t="str">
        <f>IF(OR(B207="",C207=""),"",IF(IFERROR(VLOOKUP(C207,'Serviços'!$A$4:$C$153,3,FALSE),0)&gt;0,VLOOKUP(C207,'Serviços'!$A$4:$C$153,3,FALSE),IFERROR(VLOOKUP(B207,Profissionais!$A$4:$B$53,2,FALSE),0)))</f>
        <v/>
      </c>
      <c r="G207" s="18" t="str">
        <f>IF(OR(F207="",D207=""),"",D207*F207)</f>
        <v/>
      </c>
    </row>
    <row r="208" spans="1:7" x14ac:dyDescent="0.25">
      <c r="A208" s="23"/>
      <c r="B208" s="12"/>
      <c r="C208" s="12"/>
      <c r="D208" s="19" t="str">
        <f>IF(C208="","",IFERROR(VLOOKUP(C208,'Serviços'!$A$4:$B$153,2,FALSE),""))</f>
        <v/>
      </c>
      <c r="E208" s="12"/>
      <c r="F208" s="13" t="str">
        <f>IF(OR(B208="",C208=""),"",IF(IFERROR(VLOOKUP(C208,'Serviços'!$A$4:$C$153,3,FALSE),0)&gt;0,VLOOKUP(C208,'Serviços'!$A$4:$C$153,3,FALSE),IFERROR(VLOOKUP(B208,Profissionais!$A$4:$B$53,2,FALSE),0)))</f>
        <v/>
      </c>
      <c r="G208" s="19" t="str">
        <f>IF(OR(F208="",D208=""),"",D208*F208)</f>
        <v/>
      </c>
    </row>
    <row r="209" spans="1:7" x14ac:dyDescent="0.25">
      <c r="A209" s="22"/>
      <c r="B209" s="14"/>
      <c r="C209" s="14"/>
      <c r="D209" s="18" t="str">
        <f>IF(C209="","",IFERROR(VLOOKUP(C209,'Serviços'!$A$4:$B$153,2,FALSE),""))</f>
        <v/>
      </c>
      <c r="E209" s="14"/>
      <c r="F209" s="15" t="str">
        <f>IF(OR(B209="",C209=""),"",IF(IFERROR(VLOOKUP(C209,'Serviços'!$A$4:$C$153,3,FALSE),0)&gt;0,VLOOKUP(C209,'Serviços'!$A$4:$C$153,3,FALSE),IFERROR(VLOOKUP(B209,Profissionais!$A$4:$B$53,2,FALSE),0)))</f>
        <v/>
      </c>
      <c r="G209" s="18" t="str">
        <f>IF(OR(F209="",D209=""),"",D209*F209)</f>
        <v/>
      </c>
    </row>
    <row r="210" spans="1:7" x14ac:dyDescent="0.25">
      <c r="A210" s="23"/>
      <c r="B210" s="12"/>
      <c r="C210" s="12"/>
      <c r="D210" s="19" t="str">
        <f>IF(C210="","",IFERROR(VLOOKUP(C210,'Serviços'!$A$4:$B$153,2,FALSE),""))</f>
        <v/>
      </c>
      <c r="E210" s="12"/>
      <c r="F210" s="13" t="str">
        <f>IF(OR(B210="",C210=""),"",IF(IFERROR(VLOOKUP(C210,'Serviços'!$A$4:$C$153,3,FALSE),0)&gt;0,VLOOKUP(C210,'Serviços'!$A$4:$C$153,3,FALSE),IFERROR(VLOOKUP(B210,Profissionais!$A$4:$B$53,2,FALSE),0)))</f>
        <v/>
      </c>
      <c r="G210" s="19" t="str">
        <f>IF(OR(F210="",D210=""),"",D210*F210)</f>
        <v/>
      </c>
    </row>
    <row r="211" spans="1:7" x14ac:dyDescent="0.25">
      <c r="A211" s="22"/>
      <c r="B211" s="14"/>
      <c r="C211" s="14"/>
      <c r="D211" s="18" t="str">
        <f>IF(C211="","",IFERROR(VLOOKUP(C211,'Serviços'!$A$4:$B$153,2,FALSE),""))</f>
        <v/>
      </c>
      <c r="E211" s="14"/>
      <c r="F211" s="15" t="str">
        <f>IF(OR(B211="",C211=""),"",IF(IFERROR(VLOOKUP(C211,'Serviços'!$A$4:$C$153,3,FALSE),0)&gt;0,VLOOKUP(C211,'Serviços'!$A$4:$C$153,3,FALSE),IFERROR(VLOOKUP(B211,Profissionais!$A$4:$B$53,2,FALSE),0)))</f>
        <v/>
      </c>
      <c r="G211" s="18" t="str">
        <f>IF(OR(F211="",D211=""),"",D211*F211)</f>
        <v/>
      </c>
    </row>
    <row r="212" spans="1:7" x14ac:dyDescent="0.25">
      <c r="A212" s="23"/>
      <c r="B212" s="12"/>
      <c r="C212" s="12"/>
      <c r="D212" s="19" t="str">
        <f>IF(C212="","",IFERROR(VLOOKUP(C212,'Serviços'!$A$4:$B$153,2,FALSE),""))</f>
        <v/>
      </c>
      <c r="E212" s="12"/>
      <c r="F212" s="13" t="str">
        <f>IF(OR(B212="",C212=""),"",IF(IFERROR(VLOOKUP(C212,'Serviços'!$A$4:$C$153,3,FALSE),0)&gt;0,VLOOKUP(C212,'Serviços'!$A$4:$C$153,3,FALSE),IFERROR(VLOOKUP(B212,Profissionais!$A$4:$B$53,2,FALSE),0)))</f>
        <v/>
      </c>
      <c r="G212" s="19" t="str">
        <f>IF(OR(F212="",D212=""),"",D212*F212)</f>
        <v/>
      </c>
    </row>
    <row r="213" spans="1:7" x14ac:dyDescent="0.25">
      <c r="A213" s="22"/>
      <c r="B213" s="14"/>
      <c r="C213" s="14"/>
      <c r="D213" s="18" t="str">
        <f>IF(C213="","",IFERROR(VLOOKUP(C213,'Serviços'!$A$4:$B$153,2,FALSE),""))</f>
        <v/>
      </c>
      <c r="E213" s="14"/>
      <c r="F213" s="15" t="str">
        <f>IF(OR(B213="",C213=""),"",IF(IFERROR(VLOOKUP(C213,'Serviços'!$A$4:$C$153,3,FALSE),0)&gt;0,VLOOKUP(C213,'Serviços'!$A$4:$C$153,3,FALSE),IFERROR(VLOOKUP(B213,Profissionais!$A$4:$B$53,2,FALSE),0)))</f>
        <v/>
      </c>
      <c r="G213" s="18" t="str">
        <f>IF(OR(F213="",D213=""),"",D213*F213)</f>
        <v/>
      </c>
    </row>
    <row r="214" spans="1:7" x14ac:dyDescent="0.25">
      <c r="A214" s="23"/>
      <c r="B214" s="12"/>
      <c r="C214" s="12"/>
      <c r="D214" s="19" t="str">
        <f>IF(C214="","",IFERROR(VLOOKUP(C214,'Serviços'!$A$4:$B$153,2,FALSE),""))</f>
        <v/>
      </c>
      <c r="E214" s="12"/>
      <c r="F214" s="13" t="str">
        <f>IF(OR(B214="",C214=""),"",IF(IFERROR(VLOOKUP(C214,'Serviços'!$A$4:$C$153,3,FALSE),0)&gt;0,VLOOKUP(C214,'Serviços'!$A$4:$C$153,3,FALSE),IFERROR(VLOOKUP(B214,Profissionais!$A$4:$B$53,2,FALSE),0)))</f>
        <v/>
      </c>
      <c r="G214" s="19" t="str">
        <f>IF(OR(F214="",D214=""),"",D214*F214)</f>
        <v/>
      </c>
    </row>
    <row r="215" spans="1:7" x14ac:dyDescent="0.25">
      <c r="A215" s="22"/>
      <c r="B215" s="14"/>
      <c r="C215" s="14"/>
      <c r="D215" s="18" t="str">
        <f>IF(C215="","",IFERROR(VLOOKUP(C215,'Serviços'!$A$4:$B$153,2,FALSE),""))</f>
        <v/>
      </c>
      <c r="E215" s="14"/>
      <c r="F215" s="15" t="str">
        <f>IF(OR(B215="",C215=""),"",IF(IFERROR(VLOOKUP(C215,'Serviços'!$A$4:$C$153,3,FALSE),0)&gt;0,VLOOKUP(C215,'Serviços'!$A$4:$C$153,3,FALSE),IFERROR(VLOOKUP(B215,Profissionais!$A$4:$B$53,2,FALSE),0)))</f>
        <v/>
      </c>
      <c r="G215" s="18" t="str">
        <f>IF(OR(F215="",D215=""),"",D215*F215)</f>
        <v/>
      </c>
    </row>
    <row r="216" spans="1:7" x14ac:dyDescent="0.25">
      <c r="A216" s="23"/>
      <c r="B216" s="12"/>
      <c r="C216" s="12"/>
      <c r="D216" s="19" t="str">
        <f>IF(C216="","",IFERROR(VLOOKUP(C216,'Serviços'!$A$4:$B$153,2,FALSE),""))</f>
        <v/>
      </c>
      <c r="E216" s="12"/>
      <c r="F216" s="13" t="str">
        <f>IF(OR(B216="",C216=""),"",IF(IFERROR(VLOOKUP(C216,'Serviços'!$A$4:$C$153,3,FALSE),0)&gt;0,VLOOKUP(C216,'Serviços'!$A$4:$C$153,3,FALSE),IFERROR(VLOOKUP(B216,Profissionais!$A$4:$B$53,2,FALSE),0)))</f>
        <v/>
      </c>
      <c r="G216" s="19" t="str">
        <f>IF(OR(F216="",D216=""),"",D216*F216)</f>
        <v/>
      </c>
    </row>
    <row r="217" spans="1:7" x14ac:dyDescent="0.25">
      <c r="A217" s="22"/>
      <c r="B217" s="14"/>
      <c r="C217" s="14"/>
      <c r="D217" s="18" t="str">
        <f>IF(C217="","",IFERROR(VLOOKUP(C217,'Serviços'!$A$4:$B$153,2,FALSE),""))</f>
        <v/>
      </c>
      <c r="E217" s="14"/>
      <c r="F217" s="15" t="str">
        <f>IF(OR(B217="",C217=""),"",IF(IFERROR(VLOOKUP(C217,'Serviços'!$A$4:$C$153,3,FALSE),0)&gt;0,VLOOKUP(C217,'Serviços'!$A$4:$C$153,3,FALSE),IFERROR(VLOOKUP(B217,Profissionais!$A$4:$B$53,2,FALSE),0)))</f>
        <v/>
      </c>
      <c r="G217" s="18" t="str">
        <f>IF(OR(F217="",D217=""),"",D217*F217)</f>
        <v/>
      </c>
    </row>
    <row r="218" spans="1:7" x14ac:dyDescent="0.25">
      <c r="A218" s="23"/>
      <c r="B218" s="12"/>
      <c r="C218" s="12"/>
      <c r="D218" s="19" t="str">
        <f>IF(C218="","",IFERROR(VLOOKUP(C218,'Serviços'!$A$4:$B$153,2,FALSE),""))</f>
        <v/>
      </c>
      <c r="E218" s="12"/>
      <c r="F218" s="13" t="str">
        <f>IF(OR(B218="",C218=""),"",IF(IFERROR(VLOOKUP(C218,'Serviços'!$A$4:$C$153,3,FALSE),0)&gt;0,VLOOKUP(C218,'Serviços'!$A$4:$C$153,3,FALSE),IFERROR(VLOOKUP(B218,Profissionais!$A$4:$B$53,2,FALSE),0)))</f>
        <v/>
      </c>
      <c r="G218" s="19" t="str">
        <f>IF(OR(F218="",D218=""),"",D218*F218)</f>
        <v/>
      </c>
    </row>
    <row r="219" spans="1:7" x14ac:dyDescent="0.25">
      <c r="A219" s="22"/>
      <c r="B219" s="14"/>
      <c r="C219" s="14"/>
      <c r="D219" s="18" t="str">
        <f>IF(C219="","",IFERROR(VLOOKUP(C219,'Serviços'!$A$4:$B$153,2,FALSE),""))</f>
        <v/>
      </c>
      <c r="E219" s="14"/>
      <c r="F219" s="15" t="str">
        <f>IF(OR(B219="",C219=""),"",IF(IFERROR(VLOOKUP(C219,'Serviços'!$A$4:$C$153,3,FALSE),0)&gt;0,VLOOKUP(C219,'Serviços'!$A$4:$C$153,3,FALSE),IFERROR(VLOOKUP(B219,Profissionais!$A$4:$B$53,2,FALSE),0)))</f>
        <v/>
      </c>
      <c r="G219" s="18" t="str">
        <f>IF(OR(F219="",D219=""),"",D219*F219)</f>
        <v/>
      </c>
    </row>
    <row r="220" spans="1:7" x14ac:dyDescent="0.25">
      <c r="A220" s="23"/>
      <c r="B220" s="12"/>
      <c r="C220" s="12"/>
      <c r="D220" s="19" t="str">
        <f>IF(C220="","",IFERROR(VLOOKUP(C220,'Serviços'!$A$4:$B$153,2,FALSE),""))</f>
        <v/>
      </c>
      <c r="E220" s="12"/>
      <c r="F220" s="13" t="str">
        <f>IF(OR(B220="",C220=""),"",IF(IFERROR(VLOOKUP(C220,'Serviços'!$A$4:$C$153,3,FALSE),0)&gt;0,VLOOKUP(C220,'Serviços'!$A$4:$C$153,3,FALSE),IFERROR(VLOOKUP(B220,Profissionais!$A$4:$B$53,2,FALSE),0)))</f>
        <v/>
      </c>
      <c r="G220" s="19" t="str">
        <f>IF(OR(F220="",D220=""),"",D220*F220)</f>
        <v/>
      </c>
    </row>
    <row r="221" spans="1:7" x14ac:dyDescent="0.25">
      <c r="A221" s="22"/>
      <c r="B221" s="14"/>
      <c r="C221" s="14"/>
      <c r="D221" s="18" t="str">
        <f>IF(C221="","",IFERROR(VLOOKUP(C221,'Serviços'!$A$4:$B$153,2,FALSE),""))</f>
        <v/>
      </c>
      <c r="E221" s="14"/>
      <c r="F221" s="15" t="str">
        <f>IF(OR(B221="",C221=""),"",IF(IFERROR(VLOOKUP(C221,'Serviços'!$A$4:$C$153,3,FALSE),0)&gt;0,VLOOKUP(C221,'Serviços'!$A$4:$C$153,3,FALSE),IFERROR(VLOOKUP(B221,Profissionais!$A$4:$B$53,2,FALSE),0)))</f>
        <v/>
      </c>
      <c r="G221" s="18" t="str">
        <f>IF(OR(F221="",D221=""),"",D221*F221)</f>
        <v/>
      </c>
    </row>
    <row r="222" spans="1:7" x14ac:dyDescent="0.25">
      <c r="A222" s="23"/>
      <c r="B222" s="12"/>
      <c r="C222" s="12"/>
      <c r="D222" s="19" t="str">
        <f>IF(C222="","",IFERROR(VLOOKUP(C222,'Serviços'!$A$4:$B$153,2,FALSE),""))</f>
        <v/>
      </c>
      <c r="E222" s="12"/>
      <c r="F222" s="13" t="str">
        <f>IF(OR(B222="",C222=""),"",IF(IFERROR(VLOOKUP(C222,'Serviços'!$A$4:$C$153,3,FALSE),0)&gt;0,VLOOKUP(C222,'Serviços'!$A$4:$C$153,3,FALSE),IFERROR(VLOOKUP(B222,Profissionais!$A$4:$B$53,2,FALSE),0)))</f>
        <v/>
      </c>
      <c r="G222" s="19" t="str">
        <f>IF(OR(F222="",D222=""),"",D222*F222)</f>
        <v/>
      </c>
    </row>
    <row r="223" spans="1:7" x14ac:dyDescent="0.25">
      <c r="A223" s="22"/>
      <c r="B223" s="14"/>
      <c r="C223" s="14"/>
      <c r="D223" s="18" t="str">
        <f>IF(C223="","",IFERROR(VLOOKUP(C223,'Serviços'!$A$4:$B$153,2,FALSE),""))</f>
        <v/>
      </c>
      <c r="E223" s="14"/>
      <c r="F223" s="15" t="str">
        <f>IF(OR(B223="",C223=""),"",IF(IFERROR(VLOOKUP(C223,'Serviços'!$A$4:$C$153,3,FALSE),0)&gt;0,VLOOKUP(C223,'Serviços'!$A$4:$C$153,3,FALSE),IFERROR(VLOOKUP(B223,Profissionais!$A$4:$B$53,2,FALSE),0)))</f>
        <v/>
      </c>
      <c r="G223" s="18" t="str">
        <f>IF(OR(F223="",D223=""),"",D223*F223)</f>
        <v/>
      </c>
    </row>
    <row r="224" spans="1:7" x14ac:dyDescent="0.25">
      <c r="A224" s="23"/>
      <c r="B224" s="12"/>
      <c r="C224" s="12"/>
      <c r="D224" s="19" t="str">
        <f>IF(C224="","",IFERROR(VLOOKUP(C224,'Serviços'!$A$4:$B$153,2,FALSE),""))</f>
        <v/>
      </c>
      <c r="E224" s="12"/>
      <c r="F224" s="13" t="str">
        <f>IF(OR(B224="",C224=""),"",IF(IFERROR(VLOOKUP(C224,'Serviços'!$A$4:$C$153,3,FALSE),0)&gt;0,VLOOKUP(C224,'Serviços'!$A$4:$C$153,3,FALSE),IFERROR(VLOOKUP(B224,Profissionais!$A$4:$B$53,2,FALSE),0)))</f>
        <v/>
      </c>
      <c r="G224" s="19" t="str">
        <f>IF(OR(F224="",D224=""),"",D224*F224)</f>
        <v/>
      </c>
    </row>
    <row r="225" spans="1:7" x14ac:dyDescent="0.25">
      <c r="A225" s="22"/>
      <c r="B225" s="14"/>
      <c r="C225" s="14"/>
      <c r="D225" s="18" t="str">
        <f>IF(C225="","",IFERROR(VLOOKUP(C225,'Serviços'!$A$4:$B$153,2,FALSE),""))</f>
        <v/>
      </c>
      <c r="E225" s="14"/>
      <c r="F225" s="15" t="str">
        <f>IF(OR(B225="",C225=""),"",IF(IFERROR(VLOOKUP(C225,'Serviços'!$A$4:$C$153,3,FALSE),0)&gt;0,VLOOKUP(C225,'Serviços'!$A$4:$C$153,3,FALSE),IFERROR(VLOOKUP(B225,Profissionais!$A$4:$B$53,2,FALSE),0)))</f>
        <v/>
      </c>
      <c r="G225" s="18" t="str">
        <f>IF(OR(F225="",D225=""),"",D225*F225)</f>
        <v/>
      </c>
    </row>
    <row r="226" spans="1:7" x14ac:dyDescent="0.25">
      <c r="A226" s="23"/>
      <c r="B226" s="12"/>
      <c r="C226" s="12"/>
      <c r="D226" s="19" t="str">
        <f>IF(C226="","",IFERROR(VLOOKUP(C226,'Serviços'!$A$4:$B$153,2,FALSE),""))</f>
        <v/>
      </c>
      <c r="E226" s="12"/>
      <c r="F226" s="13" t="str">
        <f>IF(OR(B226="",C226=""),"",IF(IFERROR(VLOOKUP(C226,'Serviços'!$A$4:$C$153,3,FALSE),0)&gt;0,VLOOKUP(C226,'Serviços'!$A$4:$C$153,3,FALSE),IFERROR(VLOOKUP(B226,Profissionais!$A$4:$B$53,2,FALSE),0)))</f>
        <v/>
      </c>
      <c r="G226" s="19" t="str">
        <f>IF(OR(F226="",D226=""),"",D226*F226)</f>
        <v/>
      </c>
    </row>
    <row r="227" spans="1:7" x14ac:dyDescent="0.25">
      <c r="A227" s="22"/>
      <c r="B227" s="14"/>
      <c r="C227" s="14"/>
      <c r="D227" s="18" t="str">
        <f>IF(C227="","",IFERROR(VLOOKUP(C227,'Serviços'!$A$4:$B$153,2,FALSE),""))</f>
        <v/>
      </c>
      <c r="E227" s="14"/>
      <c r="F227" s="15" t="str">
        <f>IF(OR(B227="",C227=""),"",IF(IFERROR(VLOOKUP(C227,'Serviços'!$A$4:$C$153,3,FALSE),0)&gt;0,VLOOKUP(C227,'Serviços'!$A$4:$C$153,3,FALSE),IFERROR(VLOOKUP(B227,Profissionais!$A$4:$B$53,2,FALSE),0)))</f>
        <v/>
      </c>
      <c r="G227" s="18" t="str">
        <f>IF(OR(F227="",D227=""),"",D227*F227)</f>
        <v/>
      </c>
    </row>
    <row r="228" spans="1:7" x14ac:dyDescent="0.25">
      <c r="A228" s="23"/>
      <c r="B228" s="12"/>
      <c r="C228" s="12"/>
      <c r="D228" s="19" t="str">
        <f>IF(C228="","",IFERROR(VLOOKUP(C228,'Serviços'!$A$4:$B$153,2,FALSE),""))</f>
        <v/>
      </c>
      <c r="E228" s="12"/>
      <c r="F228" s="13" t="str">
        <f>IF(OR(B228="",C228=""),"",IF(IFERROR(VLOOKUP(C228,'Serviços'!$A$4:$C$153,3,FALSE),0)&gt;0,VLOOKUP(C228,'Serviços'!$A$4:$C$153,3,FALSE),IFERROR(VLOOKUP(B228,Profissionais!$A$4:$B$53,2,FALSE),0)))</f>
        <v/>
      </c>
      <c r="G228" s="19" t="str">
        <f>IF(OR(F228="",D228=""),"",D228*F228)</f>
        <v/>
      </c>
    </row>
    <row r="229" spans="1:7" x14ac:dyDescent="0.25">
      <c r="A229" s="22"/>
      <c r="B229" s="14"/>
      <c r="C229" s="14"/>
      <c r="D229" s="18" t="str">
        <f>IF(C229="","",IFERROR(VLOOKUP(C229,'Serviços'!$A$4:$B$153,2,FALSE),""))</f>
        <v/>
      </c>
      <c r="E229" s="14"/>
      <c r="F229" s="15" t="str">
        <f>IF(OR(B229="",C229=""),"",IF(IFERROR(VLOOKUP(C229,'Serviços'!$A$4:$C$153,3,FALSE),0)&gt;0,VLOOKUP(C229,'Serviços'!$A$4:$C$153,3,FALSE),IFERROR(VLOOKUP(B229,Profissionais!$A$4:$B$53,2,FALSE),0)))</f>
        <v/>
      </c>
      <c r="G229" s="18" t="str">
        <f>IF(OR(F229="",D229=""),"",D229*F229)</f>
        <v/>
      </c>
    </row>
    <row r="230" spans="1:7" x14ac:dyDescent="0.25">
      <c r="A230" s="23"/>
      <c r="B230" s="12"/>
      <c r="C230" s="12"/>
      <c r="D230" s="19" t="str">
        <f>IF(C230="","",IFERROR(VLOOKUP(C230,'Serviços'!$A$4:$B$153,2,FALSE),""))</f>
        <v/>
      </c>
      <c r="E230" s="12"/>
      <c r="F230" s="13" t="str">
        <f>IF(OR(B230="",C230=""),"",IF(IFERROR(VLOOKUP(C230,'Serviços'!$A$4:$C$153,3,FALSE),0)&gt;0,VLOOKUP(C230,'Serviços'!$A$4:$C$153,3,FALSE),IFERROR(VLOOKUP(B230,Profissionais!$A$4:$B$53,2,FALSE),0)))</f>
        <v/>
      </c>
      <c r="G230" s="19" t="str">
        <f>IF(OR(F230="",D230=""),"",D230*F230)</f>
        <v/>
      </c>
    </row>
    <row r="231" spans="1:7" x14ac:dyDescent="0.25">
      <c r="A231" s="22"/>
      <c r="B231" s="14"/>
      <c r="C231" s="14"/>
      <c r="D231" s="18" t="str">
        <f>IF(C231="","",IFERROR(VLOOKUP(C231,'Serviços'!$A$4:$B$153,2,FALSE),""))</f>
        <v/>
      </c>
      <c r="E231" s="14"/>
      <c r="F231" s="15" t="str">
        <f>IF(OR(B231="",C231=""),"",IF(IFERROR(VLOOKUP(C231,'Serviços'!$A$4:$C$153,3,FALSE),0)&gt;0,VLOOKUP(C231,'Serviços'!$A$4:$C$153,3,FALSE),IFERROR(VLOOKUP(B231,Profissionais!$A$4:$B$53,2,FALSE),0)))</f>
        <v/>
      </c>
      <c r="G231" s="18" t="str">
        <f>IF(OR(F231="",D231=""),"",D231*F231)</f>
        <v/>
      </c>
    </row>
    <row r="232" spans="1:7" x14ac:dyDescent="0.25">
      <c r="A232" s="23"/>
      <c r="B232" s="12"/>
      <c r="C232" s="12"/>
      <c r="D232" s="19" t="str">
        <f>IF(C232="","",IFERROR(VLOOKUP(C232,'Serviços'!$A$4:$B$153,2,FALSE),""))</f>
        <v/>
      </c>
      <c r="E232" s="12"/>
      <c r="F232" s="13" t="str">
        <f>IF(OR(B232="",C232=""),"",IF(IFERROR(VLOOKUP(C232,'Serviços'!$A$4:$C$153,3,FALSE),0)&gt;0,VLOOKUP(C232,'Serviços'!$A$4:$C$153,3,FALSE),IFERROR(VLOOKUP(B232,Profissionais!$A$4:$B$53,2,FALSE),0)))</f>
        <v/>
      </c>
      <c r="G232" s="19" t="str">
        <f>IF(OR(F232="",D232=""),"",D232*F232)</f>
        <v/>
      </c>
    </row>
    <row r="233" spans="1:7" x14ac:dyDescent="0.25">
      <c r="A233" s="22"/>
      <c r="B233" s="14"/>
      <c r="C233" s="14"/>
      <c r="D233" s="18" t="str">
        <f>IF(C233="","",IFERROR(VLOOKUP(C233,'Serviços'!$A$4:$B$153,2,FALSE),""))</f>
        <v/>
      </c>
      <c r="E233" s="14"/>
      <c r="F233" s="15" t="str">
        <f>IF(OR(B233="",C233=""),"",IF(IFERROR(VLOOKUP(C233,'Serviços'!$A$4:$C$153,3,FALSE),0)&gt;0,VLOOKUP(C233,'Serviços'!$A$4:$C$153,3,FALSE),IFERROR(VLOOKUP(B233,Profissionais!$A$4:$B$53,2,FALSE),0)))</f>
        <v/>
      </c>
      <c r="G233" s="18" t="str">
        <f>IF(OR(F233="",D233=""),"",D233*F233)</f>
        <v/>
      </c>
    </row>
    <row r="234" spans="1:7" x14ac:dyDescent="0.25">
      <c r="A234" s="23"/>
      <c r="B234" s="12"/>
      <c r="C234" s="12"/>
      <c r="D234" s="19" t="str">
        <f>IF(C234="","",IFERROR(VLOOKUP(C234,'Serviços'!$A$4:$B$153,2,FALSE),""))</f>
        <v/>
      </c>
      <c r="E234" s="12"/>
      <c r="F234" s="13" t="str">
        <f>IF(OR(B234="",C234=""),"",IF(IFERROR(VLOOKUP(C234,'Serviços'!$A$4:$C$153,3,FALSE),0)&gt;0,VLOOKUP(C234,'Serviços'!$A$4:$C$153,3,FALSE),IFERROR(VLOOKUP(B234,Profissionais!$A$4:$B$53,2,FALSE),0)))</f>
        <v/>
      </c>
      <c r="G234" s="19" t="str">
        <f>IF(OR(F234="",D234=""),"",D234*F234)</f>
        <v/>
      </c>
    </row>
    <row r="235" spans="1:7" x14ac:dyDescent="0.25">
      <c r="A235" s="22"/>
      <c r="B235" s="14"/>
      <c r="C235" s="14"/>
      <c r="D235" s="18" t="str">
        <f>IF(C235="","",IFERROR(VLOOKUP(C235,'Serviços'!$A$4:$B$153,2,FALSE),""))</f>
        <v/>
      </c>
      <c r="E235" s="14"/>
      <c r="F235" s="15" t="str">
        <f>IF(OR(B235="",C235=""),"",IF(IFERROR(VLOOKUP(C235,'Serviços'!$A$4:$C$153,3,FALSE),0)&gt;0,VLOOKUP(C235,'Serviços'!$A$4:$C$153,3,FALSE),IFERROR(VLOOKUP(B235,Profissionais!$A$4:$B$53,2,FALSE),0)))</f>
        <v/>
      </c>
      <c r="G235" s="18" t="str">
        <f>IF(OR(F235="",D235=""),"",D235*F235)</f>
        <v/>
      </c>
    </row>
    <row r="236" spans="1:7" x14ac:dyDescent="0.25">
      <c r="A236" s="23"/>
      <c r="B236" s="12"/>
      <c r="C236" s="12"/>
      <c r="D236" s="19" t="str">
        <f>IF(C236="","",IFERROR(VLOOKUP(C236,'Serviços'!$A$4:$B$153,2,FALSE),""))</f>
        <v/>
      </c>
      <c r="E236" s="12"/>
      <c r="F236" s="13" t="str">
        <f>IF(OR(B236="",C236=""),"",IF(IFERROR(VLOOKUP(C236,'Serviços'!$A$4:$C$153,3,FALSE),0)&gt;0,VLOOKUP(C236,'Serviços'!$A$4:$C$153,3,FALSE),IFERROR(VLOOKUP(B236,Profissionais!$A$4:$B$53,2,FALSE),0)))</f>
        <v/>
      </c>
      <c r="G236" s="19" t="str">
        <f>IF(OR(F236="",D236=""),"",D236*F236)</f>
        <v/>
      </c>
    </row>
    <row r="237" spans="1:7" x14ac:dyDescent="0.25">
      <c r="A237" s="22"/>
      <c r="B237" s="14"/>
      <c r="C237" s="14"/>
      <c r="D237" s="18" t="str">
        <f>IF(C237="","",IFERROR(VLOOKUP(C237,'Serviços'!$A$4:$B$153,2,FALSE),""))</f>
        <v/>
      </c>
      <c r="E237" s="14"/>
      <c r="F237" s="15" t="str">
        <f>IF(OR(B237="",C237=""),"",IF(IFERROR(VLOOKUP(C237,'Serviços'!$A$4:$C$153,3,FALSE),0)&gt;0,VLOOKUP(C237,'Serviços'!$A$4:$C$153,3,FALSE),IFERROR(VLOOKUP(B237,Profissionais!$A$4:$B$53,2,FALSE),0)))</f>
        <v/>
      </c>
      <c r="G237" s="18" t="str">
        <f>IF(OR(F237="",D237=""),"",D237*F237)</f>
        <v/>
      </c>
    </row>
    <row r="238" spans="1:7" x14ac:dyDescent="0.25">
      <c r="A238" s="23"/>
      <c r="B238" s="12"/>
      <c r="C238" s="12"/>
      <c r="D238" s="19" t="str">
        <f>IF(C238="","",IFERROR(VLOOKUP(C238,'Serviços'!$A$4:$B$153,2,FALSE),""))</f>
        <v/>
      </c>
      <c r="E238" s="12"/>
      <c r="F238" s="13" t="str">
        <f>IF(OR(B238="",C238=""),"",IF(IFERROR(VLOOKUP(C238,'Serviços'!$A$4:$C$153,3,FALSE),0)&gt;0,VLOOKUP(C238,'Serviços'!$A$4:$C$153,3,FALSE),IFERROR(VLOOKUP(B238,Profissionais!$A$4:$B$53,2,FALSE),0)))</f>
        <v/>
      </c>
      <c r="G238" s="19" t="str">
        <f>IF(OR(F238="",D238=""),"",D238*F238)</f>
        <v/>
      </c>
    </row>
    <row r="239" spans="1:7" x14ac:dyDescent="0.25">
      <c r="A239" s="22"/>
      <c r="B239" s="14"/>
      <c r="C239" s="14"/>
      <c r="D239" s="18" t="str">
        <f>IF(C239="","",IFERROR(VLOOKUP(C239,'Serviços'!$A$4:$B$153,2,FALSE),""))</f>
        <v/>
      </c>
      <c r="E239" s="14"/>
      <c r="F239" s="15" t="str">
        <f>IF(OR(B239="",C239=""),"",IF(IFERROR(VLOOKUP(C239,'Serviços'!$A$4:$C$153,3,FALSE),0)&gt;0,VLOOKUP(C239,'Serviços'!$A$4:$C$153,3,FALSE),IFERROR(VLOOKUP(B239,Profissionais!$A$4:$B$53,2,FALSE),0)))</f>
        <v/>
      </c>
      <c r="G239" s="18" t="str">
        <f>IF(OR(F239="",D239=""),"",D239*F239)</f>
        <v/>
      </c>
    </row>
    <row r="240" spans="1:7" x14ac:dyDescent="0.25">
      <c r="A240" s="23"/>
      <c r="B240" s="12"/>
      <c r="C240" s="12"/>
      <c r="D240" s="19" t="str">
        <f>IF(C240="","",IFERROR(VLOOKUP(C240,'Serviços'!$A$4:$B$153,2,FALSE),""))</f>
        <v/>
      </c>
      <c r="E240" s="12"/>
      <c r="F240" s="13" t="str">
        <f>IF(OR(B240="",C240=""),"",IF(IFERROR(VLOOKUP(C240,'Serviços'!$A$4:$C$153,3,FALSE),0)&gt;0,VLOOKUP(C240,'Serviços'!$A$4:$C$153,3,FALSE),IFERROR(VLOOKUP(B240,Profissionais!$A$4:$B$53,2,FALSE),0)))</f>
        <v/>
      </c>
      <c r="G240" s="19" t="str">
        <f>IF(OR(F240="",D240=""),"",D240*F240)</f>
        <v/>
      </c>
    </row>
    <row r="241" spans="1:7" x14ac:dyDescent="0.25">
      <c r="A241" s="22"/>
      <c r="B241" s="14"/>
      <c r="C241" s="14"/>
      <c r="D241" s="18" t="str">
        <f>IF(C241="","",IFERROR(VLOOKUP(C241,'Serviços'!$A$4:$B$153,2,FALSE),""))</f>
        <v/>
      </c>
      <c r="E241" s="14"/>
      <c r="F241" s="15" t="str">
        <f>IF(OR(B241="",C241=""),"",IF(IFERROR(VLOOKUP(C241,'Serviços'!$A$4:$C$153,3,FALSE),0)&gt;0,VLOOKUP(C241,'Serviços'!$A$4:$C$153,3,FALSE),IFERROR(VLOOKUP(B241,Profissionais!$A$4:$B$53,2,FALSE),0)))</f>
        <v/>
      </c>
      <c r="G241" s="18" t="str">
        <f>IF(OR(F241="",D241=""),"",D241*F241)</f>
        <v/>
      </c>
    </row>
    <row r="242" spans="1:7" x14ac:dyDescent="0.25">
      <c r="A242" s="23"/>
      <c r="B242" s="12"/>
      <c r="C242" s="12"/>
      <c r="D242" s="19" t="str">
        <f>IF(C242="","",IFERROR(VLOOKUP(C242,'Serviços'!$A$4:$B$153,2,FALSE),""))</f>
        <v/>
      </c>
      <c r="E242" s="12"/>
      <c r="F242" s="13" t="str">
        <f>IF(OR(B242="",C242=""),"",IF(IFERROR(VLOOKUP(C242,'Serviços'!$A$4:$C$153,3,FALSE),0)&gt;0,VLOOKUP(C242,'Serviços'!$A$4:$C$153,3,FALSE),IFERROR(VLOOKUP(B242,Profissionais!$A$4:$B$53,2,FALSE),0)))</f>
        <v/>
      </c>
      <c r="G242" s="19" t="str">
        <f>IF(OR(F242="",D242=""),"",D242*F242)</f>
        <v/>
      </c>
    </row>
    <row r="243" spans="1:7" x14ac:dyDescent="0.25">
      <c r="A243" s="22"/>
      <c r="B243" s="14"/>
      <c r="C243" s="14"/>
      <c r="D243" s="18" t="str">
        <f>IF(C243="","",IFERROR(VLOOKUP(C243,'Serviços'!$A$4:$B$153,2,FALSE),""))</f>
        <v/>
      </c>
      <c r="E243" s="14"/>
      <c r="F243" s="15" t="str">
        <f>IF(OR(B243="",C243=""),"",IF(IFERROR(VLOOKUP(C243,'Serviços'!$A$4:$C$153,3,FALSE),0)&gt;0,VLOOKUP(C243,'Serviços'!$A$4:$C$153,3,FALSE),IFERROR(VLOOKUP(B243,Profissionais!$A$4:$B$53,2,FALSE),0)))</f>
        <v/>
      </c>
      <c r="G243" s="18" t="str">
        <f>IF(OR(F243="",D243=""),"",D243*F243)</f>
        <v/>
      </c>
    </row>
    <row r="244" spans="1:7" x14ac:dyDescent="0.25">
      <c r="A244" s="23"/>
      <c r="B244" s="12"/>
      <c r="C244" s="12"/>
      <c r="D244" s="19" t="str">
        <f>IF(C244="","",IFERROR(VLOOKUP(C244,'Serviços'!$A$4:$B$153,2,FALSE),""))</f>
        <v/>
      </c>
      <c r="E244" s="12"/>
      <c r="F244" s="13" t="str">
        <f>IF(OR(B244="",C244=""),"",IF(IFERROR(VLOOKUP(C244,'Serviços'!$A$4:$C$153,3,FALSE),0)&gt;0,VLOOKUP(C244,'Serviços'!$A$4:$C$153,3,FALSE),IFERROR(VLOOKUP(B244,Profissionais!$A$4:$B$53,2,FALSE),0)))</f>
        <v/>
      </c>
      <c r="G244" s="19" t="str">
        <f>IF(OR(F244="",D244=""),"",D244*F244)</f>
        <v/>
      </c>
    </row>
    <row r="245" spans="1:7" x14ac:dyDescent="0.25">
      <c r="A245" s="22"/>
      <c r="B245" s="14"/>
      <c r="C245" s="14"/>
      <c r="D245" s="18" t="str">
        <f>IF(C245="","",IFERROR(VLOOKUP(C245,'Serviços'!$A$4:$B$153,2,FALSE),""))</f>
        <v/>
      </c>
      <c r="E245" s="14"/>
      <c r="F245" s="15" t="str">
        <f>IF(OR(B245="",C245=""),"",IF(IFERROR(VLOOKUP(C245,'Serviços'!$A$4:$C$153,3,FALSE),0)&gt;0,VLOOKUP(C245,'Serviços'!$A$4:$C$153,3,FALSE),IFERROR(VLOOKUP(B245,Profissionais!$A$4:$B$53,2,FALSE),0)))</f>
        <v/>
      </c>
      <c r="G245" s="18" t="str">
        <f>IF(OR(F245="",D245=""),"",D245*F245)</f>
        <v/>
      </c>
    </row>
    <row r="246" spans="1:7" x14ac:dyDescent="0.25">
      <c r="A246" s="23"/>
      <c r="B246" s="12"/>
      <c r="C246" s="12"/>
      <c r="D246" s="19" t="str">
        <f>IF(C246="","",IFERROR(VLOOKUP(C246,'Serviços'!$A$4:$B$153,2,FALSE),""))</f>
        <v/>
      </c>
      <c r="E246" s="12"/>
      <c r="F246" s="13" t="str">
        <f>IF(OR(B246="",C246=""),"",IF(IFERROR(VLOOKUP(C246,'Serviços'!$A$4:$C$153,3,FALSE),0)&gt;0,VLOOKUP(C246,'Serviços'!$A$4:$C$153,3,FALSE),IFERROR(VLOOKUP(B246,Profissionais!$A$4:$B$53,2,FALSE),0)))</f>
        <v/>
      </c>
      <c r="G246" s="19" t="str">
        <f>IF(OR(F246="",D246=""),"",D246*F246)</f>
        <v/>
      </c>
    </row>
    <row r="247" spans="1:7" x14ac:dyDescent="0.25">
      <c r="A247" s="22"/>
      <c r="B247" s="14"/>
      <c r="C247" s="14"/>
      <c r="D247" s="18" t="str">
        <f>IF(C247="","",IFERROR(VLOOKUP(C247,'Serviços'!$A$4:$B$153,2,FALSE),""))</f>
        <v/>
      </c>
      <c r="E247" s="14"/>
      <c r="F247" s="15" t="str">
        <f>IF(OR(B247="",C247=""),"",IF(IFERROR(VLOOKUP(C247,'Serviços'!$A$4:$C$153,3,FALSE),0)&gt;0,VLOOKUP(C247,'Serviços'!$A$4:$C$153,3,FALSE),IFERROR(VLOOKUP(B247,Profissionais!$A$4:$B$53,2,FALSE),0)))</f>
        <v/>
      </c>
      <c r="G247" s="18" t="str">
        <f>IF(OR(F247="",D247=""),"",D247*F247)</f>
        <v/>
      </c>
    </row>
    <row r="248" spans="1:7" x14ac:dyDescent="0.25">
      <c r="A248" s="23"/>
      <c r="B248" s="12"/>
      <c r="C248" s="12"/>
      <c r="D248" s="19" t="str">
        <f>IF(C248="","",IFERROR(VLOOKUP(C248,'Serviços'!$A$4:$B$153,2,FALSE),""))</f>
        <v/>
      </c>
      <c r="E248" s="12"/>
      <c r="F248" s="13" t="str">
        <f>IF(OR(B248="",C248=""),"",IF(IFERROR(VLOOKUP(C248,'Serviços'!$A$4:$C$153,3,FALSE),0)&gt;0,VLOOKUP(C248,'Serviços'!$A$4:$C$153,3,FALSE),IFERROR(VLOOKUP(B248,Profissionais!$A$4:$B$53,2,FALSE),0)))</f>
        <v/>
      </c>
      <c r="G248" s="19" t="str">
        <f>IF(OR(F248="",D248=""),"",D248*F248)</f>
        <v/>
      </c>
    </row>
    <row r="249" spans="1:7" x14ac:dyDescent="0.25">
      <c r="A249" s="22"/>
      <c r="B249" s="14"/>
      <c r="C249" s="14"/>
      <c r="D249" s="18" t="str">
        <f>IF(C249="","",IFERROR(VLOOKUP(C249,'Serviços'!$A$4:$B$153,2,FALSE),""))</f>
        <v/>
      </c>
      <c r="E249" s="14"/>
      <c r="F249" s="15" t="str">
        <f>IF(OR(B249="",C249=""),"",IF(IFERROR(VLOOKUP(C249,'Serviços'!$A$4:$C$153,3,FALSE),0)&gt;0,VLOOKUP(C249,'Serviços'!$A$4:$C$153,3,FALSE),IFERROR(VLOOKUP(B249,Profissionais!$A$4:$B$53,2,FALSE),0)))</f>
        <v/>
      </c>
      <c r="G249" s="18" t="str">
        <f>IF(OR(F249="",D249=""),"",D249*F249)</f>
        <v/>
      </c>
    </row>
    <row r="250" spans="1:7" x14ac:dyDescent="0.25">
      <c r="A250" s="23"/>
      <c r="B250" s="12"/>
      <c r="C250" s="12"/>
      <c r="D250" s="19" t="str">
        <f>IF(C250="","",IFERROR(VLOOKUP(C250,'Serviços'!$A$4:$B$153,2,FALSE),""))</f>
        <v/>
      </c>
      <c r="E250" s="12"/>
      <c r="F250" s="13" t="str">
        <f>IF(OR(B250="",C250=""),"",IF(IFERROR(VLOOKUP(C250,'Serviços'!$A$4:$C$153,3,FALSE),0)&gt;0,VLOOKUP(C250,'Serviços'!$A$4:$C$153,3,FALSE),IFERROR(VLOOKUP(B250,Profissionais!$A$4:$B$53,2,FALSE),0)))</f>
        <v/>
      </c>
      <c r="G250" s="19" t="str">
        <f>IF(OR(F250="",D250=""),"",D250*F250)</f>
        <v/>
      </c>
    </row>
    <row r="251" spans="1:7" x14ac:dyDescent="0.25">
      <c r="A251" s="22"/>
      <c r="B251" s="14"/>
      <c r="C251" s="14"/>
      <c r="D251" s="18" t="str">
        <f>IF(C251="","",IFERROR(VLOOKUP(C251,'Serviços'!$A$4:$B$153,2,FALSE),""))</f>
        <v/>
      </c>
      <c r="E251" s="14"/>
      <c r="F251" s="15" t="str">
        <f>IF(OR(B251="",C251=""),"",IF(IFERROR(VLOOKUP(C251,'Serviços'!$A$4:$C$153,3,FALSE),0)&gt;0,VLOOKUP(C251,'Serviços'!$A$4:$C$153,3,FALSE),IFERROR(VLOOKUP(B251,Profissionais!$A$4:$B$53,2,FALSE),0)))</f>
        <v/>
      </c>
      <c r="G251" s="18" t="str">
        <f>IF(OR(F251="",D251=""),"",D251*F251)</f>
        <v/>
      </c>
    </row>
    <row r="252" spans="1:7" x14ac:dyDescent="0.25">
      <c r="A252" s="23"/>
      <c r="B252" s="12"/>
      <c r="C252" s="12"/>
      <c r="D252" s="19" t="str">
        <f>IF(C252="","",IFERROR(VLOOKUP(C252,'Serviços'!$A$4:$B$153,2,FALSE),""))</f>
        <v/>
      </c>
      <c r="E252" s="12"/>
      <c r="F252" s="13" t="str">
        <f>IF(OR(B252="",C252=""),"",IF(IFERROR(VLOOKUP(C252,'Serviços'!$A$4:$C$153,3,FALSE),0)&gt;0,VLOOKUP(C252,'Serviços'!$A$4:$C$153,3,FALSE),IFERROR(VLOOKUP(B252,Profissionais!$A$4:$B$53,2,FALSE),0)))</f>
        <v/>
      </c>
      <c r="G252" s="19" t="str">
        <f>IF(OR(F252="",D252=""),"",D252*F252)</f>
        <v/>
      </c>
    </row>
    <row r="253" spans="1:7" x14ac:dyDescent="0.25">
      <c r="A253" s="22"/>
      <c r="B253" s="14"/>
      <c r="C253" s="14"/>
      <c r="D253" s="18" t="str">
        <f>IF(C253="","",IFERROR(VLOOKUP(C253,'Serviços'!$A$4:$B$153,2,FALSE),""))</f>
        <v/>
      </c>
      <c r="E253" s="14"/>
      <c r="F253" s="15" t="str">
        <f>IF(OR(B253="",C253=""),"",IF(IFERROR(VLOOKUP(C253,'Serviços'!$A$4:$C$153,3,FALSE),0)&gt;0,VLOOKUP(C253,'Serviços'!$A$4:$C$153,3,FALSE),IFERROR(VLOOKUP(B253,Profissionais!$A$4:$B$53,2,FALSE),0)))</f>
        <v/>
      </c>
      <c r="G253" s="18" t="str">
        <f>IF(OR(F253="",D253=""),"",D253*F253)</f>
        <v/>
      </c>
    </row>
    <row r="254" spans="1:7" x14ac:dyDescent="0.25">
      <c r="A254" s="23"/>
      <c r="B254" s="12"/>
      <c r="C254" s="12"/>
      <c r="D254" s="19" t="str">
        <f>IF(C254="","",IFERROR(VLOOKUP(C254,'Serviços'!$A$4:$B$153,2,FALSE),""))</f>
        <v/>
      </c>
      <c r="E254" s="12"/>
      <c r="F254" s="13" t="str">
        <f>IF(OR(B254="",C254=""),"",IF(IFERROR(VLOOKUP(C254,'Serviços'!$A$4:$C$153,3,FALSE),0)&gt;0,VLOOKUP(C254,'Serviços'!$A$4:$C$153,3,FALSE),IFERROR(VLOOKUP(B254,Profissionais!$A$4:$B$53,2,FALSE),0)))</f>
        <v/>
      </c>
      <c r="G254" s="19" t="str">
        <f>IF(OR(F254="",D254=""),"",D254*F254)</f>
        <v/>
      </c>
    </row>
    <row r="255" spans="1:7" x14ac:dyDescent="0.25">
      <c r="A255" s="22"/>
      <c r="B255" s="14"/>
      <c r="C255" s="14"/>
      <c r="D255" s="18" t="str">
        <f>IF(C255="","",IFERROR(VLOOKUP(C255,'Serviços'!$A$4:$B$153,2,FALSE),""))</f>
        <v/>
      </c>
      <c r="E255" s="14"/>
      <c r="F255" s="15" t="str">
        <f>IF(OR(B255="",C255=""),"",IF(IFERROR(VLOOKUP(C255,'Serviços'!$A$4:$C$153,3,FALSE),0)&gt;0,VLOOKUP(C255,'Serviços'!$A$4:$C$153,3,FALSE),IFERROR(VLOOKUP(B255,Profissionais!$A$4:$B$53,2,FALSE),0)))</f>
        <v/>
      </c>
      <c r="G255" s="18" t="str">
        <f>IF(OR(F255="",D255=""),"",D255*F255)</f>
        <v/>
      </c>
    </row>
    <row r="256" spans="1:7" x14ac:dyDescent="0.25">
      <c r="A256" s="23"/>
      <c r="B256" s="12"/>
      <c r="C256" s="12"/>
      <c r="D256" s="19" t="str">
        <f>IF(C256="","",IFERROR(VLOOKUP(C256,'Serviços'!$A$4:$B$153,2,FALSE),""))</f>
        <v/>
      </c>
      <c r="E256" s="12"/>
      <c r="F256" s="13" t="str">
        <f>IF(OR(B256="",C256=""),"",IF(IFERROR(VLOOKUP(C256,'Serviços'!$A$4:$C$153,3,FALSE),0)&gt;0,VLOOKUP(C256,'Serviços'!$A$4:$C$153,3,FALSE),IFERROR(VLOOKUP(B256,Profissionais!$A$4:$B$53,2,FALSE),0)))</f>
        <v/>
      </c>
      <c r="G256" s="19" t="str">
        <f>IF(OR(F256="",D256=""),"",D256*F256)</f>
        <v/>
      </c>
    </row>
    <row r="257" spans="1:7" x14ac:dyDescent="0.25">
      <c r="A257" s="22"/>
      <c r="B257" s="14"/>
      <c r="C257" s="14"/>
      <c r="D257" s="18" t="str">
        <f>IF(C257="","",IFERROR(VLOOKUP(C257,'Serviços'!$A$4:$B$153,2,FALSE),""))</f>
        <v/>
      </c>
      <c r="E257" s="14"/>
      <c r="F257" s="15" t="str">
        <f>IF(OR(B257="",C257=""),"",IF(IFERROR(VLOOKUP(C257,'Serviços'!$A$4:$C$153,3,FALSE),0)&gt;0,VLOOKUP(C257,'Serviços'!$A$4:$C$153,3,FALSE),IFERROR(VLOOKUP(B257,Profissionais!$A$4:$B$53,2,FALSE),0)))</f>
        <v/>
      </c>
      <c r="G257" s="18" t="str">
        <f>IF(OR(F257="",D257=""),"",D257*F257)</f>
        <v/>
      </c>
    </row>
    <row r="258" spans="1:7" x14ac:dyDescent="0.25">
      <c r="A258" s="23"/>
      <c r="B258" s="12"/>
      <c r="C258" s="12"/>
      <c r="D258" s="19" t="str">
        <f>IF(C258="","",IFERROR(VLOOKUP(C258,'Serviços'!$A$4:$B$153,2,FALSE),""))</f>
        <v/>
      </c>
      <c r="E258" s="12"/>
      <c r="F258" s="13" t="str">
        <f>IF(OR(B258="",C258=""),"",IF(IFERROR(VLOOKUP(C258,'Serviços'!$A$4:$C$153,3,FALSE),0)&gt;0,VLOOKUP(C258,'Serviços'!$A$4:$C$153,3,FALSE),IFERROR(VLOOKUP(B258,Profissionais!$A$4:$B$53,2,FALSE),0)))</f>
        <v/>
      </c>
      <c r="G258" s="19" t="str">
        <f>IF(OR(F258="",D258=""),"",D258*F258)</f>
        <v/>
      </c>
    </row>
    <row r="259" spans="1:7" x14ac:dyDescent="0.25">
      <c r="A259" s="22"/>
      <c r="B259" s="14"/>
      <c r="C259" s="14"/>
      <c r="D259" s="18" t="str">
        <f>IF(C259="","",IFERROR(VLOOKUP(C259,'Serviços'!$A$4:$B$153,2,FALSE),""))</f>
        <v/>
      </c>
      <c r="E259" s="14"/>
      <c r="F259" s="15" t="str">
        <f>IF(OR(B259="",C259=""),"",IF(IFERROR(VLOOKUP(C259,'Serviços'!$A$4:$C$153,3,FALSE),0)&gt;0,VLOOKUP(C259,'Serviços'!$A$4:$C$153,3,FALSE),IFERROR(VLOOKUP(B259,Profissionais!$A$4:$B$53,2,FALSE),0)))</f>
        <v/>
      </c>
      <c r="G259" s="18" t="str">
        <f>IF(OR(F259="",D259=""),"",D259*F259)</f>
        <v/>
      </c>
    </row>
    <row r="260" spans="1:7" x14ac:dyDescent="0.25">
      <c r="A260" s="23"/>
      <c r="B260" s="12"/>
      <c r="C260" s="12"/>
      <c r="D260" s="19" t="str">
        <f>IF(C260="","",IFERROR(VLOOKUP(C260,'Serviços'!$A$4:$B$153,2,FALSE),""))</f>
        <v/>
      </c>
      <c r="E260" s="12"/>
      <c r="F260" s="13" t="str">
        <f>IF(OR(B260="",C260=""),"",IF(IFERROR(VLOOKUP(C260,'Serviços'!$A$4:$C$153,3,FALSE),0)&gt;0,VLOOKUP(C260,'Serviços'!$A$4:$C$153,3,FALSE),IFERROR(VLOOKUP(B260,Profissionais!$A$4:$B$53,2,FALSE),0)))</f>
        <v/>
      </c>
      <c r="G260" s="19" t="str">
        <f>IF(OR(F260="",D260=""),"",D260*F260)</f>
        <v/>
      </c>
    </row>
    <row r="261" spans="1:7" x14ac:dyDescent="0.25">
      <c r="A261" s="22"/>
      <c r="B261" s="14"/>
      <c r="C261" s="14"/>
      <c r="D261" s="18" t="str">
        <f>IF(C261="","",IFERROR(VLOOKUP(C261,'Serviços'!$A$4:$B$153,2,FALSE),""))</f>
        <v/>
      </c>
      <c r="E261" s="14"/>
      <c r="F261" s="15" t="str">
        <f>IF(OR(B261="",C261=""),"",IF(IFERROR(VLOOKUP(C261,'Serviços'!$A$4:$C$153,3,FALSE),0)&gt;0,VLOOKUP(C261,'Serviços'!$A$4:$C$153,3,FALSE),IFERROR(VLOOKUP(B261,Profissionais!$A$4:$B$53,2,FALSE),0)))</f>
        <v/>
      </c>
      <c r="G261" s="18" t="str">
        <f>IF(OR(F261="",D261=""),"",D261*F261)</f>
        <v/>
      </c>
    </row>
    <row r="262" spans="1:7" x14ac:dyDescent="0.25">
      <c r="A262" s="23"/>
      <c r="B262" s="12"/>
      <c r="C262" s="12"/>
      <c r="D262" s="19" t="str">
        <f>IF(C262="","",IFERROR(VLOOKUP(C262,'Serviços'!$A$4:$B$153,2,FALSE),""))</f>
        <v/>
      </c>
      <c r="E262" s="12"/>
      <c r="F262" s="13" t="str">
        <f>IF(OR(B262="",C262=""),"",IF(IFERROR(VLOOKUP(C262,'Serviços'!$A$4:$C$153,3,FALSE),0)&gt;0,VLOOKUP(C262,'Serviços'!$A$4:$C$153,3,FALSE),IFERROR(VLOOKUP(B262,Profissionais!$A$4:$B$53,2,FALSE),0)))</f>
        <v/>
      </c>
      <c r="G262" s="19" t="str">
        <f>IF(OR(F262="",D262=""),"",D262*F262)</f>
        <v/>
      </c>
    </row>
    <row r="263" spans="1:7" x14ac:dyDescent="0.25">
      <c r="A263" s="22"/>
      <c r="B263" s="14"/>
      <c r="C263" s="14"/>
      <c r="D263" s="18" t="str">
        <f>IF(C263="","",IFERROR(VLOOKUP(C263,'Serviços'!$A$4:$B$153,2,FALSE),""))</f>
        <v/>
      </c>
      <c r="E263" s="14"/>
      <c r="F263" s="15" t="str">
        <f>IF(OR(B263="",C263=""),"",IF(IFERROR(VLOOKUP(C263,'Serviços'!$A$4:$C$153,3,FALSE),0)&gt;0,VLOOKUP(C263,'Serviços'!$A$4:$C$153,3,FALSE),IFERROR(VLOOKUP(B263,Profissionais!$A$4:$B$53,2,FALSE),0)))</f>
        <v/>
      </c>
      <c r="G263" s="18" t="str">
        <f>IF(OR(F263="",D263=""),"",D263*F263)</f>
        <v/>
      </c>
    </row>
    <row r="264" spans="1:7" x14ac:dyDescent="0.25">
      <c r="A264" s="23"/>
      <c r="B264" s="12"/>
      <c r="C264" s="12"/>
      <c r="D264" s="19" t="str">
        <f>IF(C264="","",IFERROR(VLOOKUP(C264,'Serviços'!$A$4:$B$153,2,FALSE),""))</f>
        <v/>
      </c>
      <c r="E264" s="12"/>
      <c r="F264" s="13" t="str">
        <f>IF(OR(B264="",C264=""),"",IF(IFERROR(VLOOKUP(C264,'Serviços'!$A$4:$C$153,3,FALSE),0)&gt;0,VLOOKUP(C264,'Serviços'!$A$4:$C$153,3,FALSE),IFERROR(VLOOKUP(B264,Profissionais!$A$4:$B$53,2,FALSE),0)))</f>
        <v/>
      </c>
      <c r="G264" s="19" t="str">
        <f>IF(OR(F264="",D264=""),"",D264*F264)</f>
        <v/>
      </c>
    </row>
    <row r="265" spans="1:7" x14ac:dyDescent="0.25">
      <c r="A265" s="22"/>
      <c r="B265" s="14"/>
      <c r="C265" s="14"/>
      <c r="D265" s="18" t="str">
        <f>IF(C265="","",IFERROR(VLOOKUP(C265,'Serviços'!$A$4:$B$153,2,FALSE),""))</f>
        <v/>
      </c>
      <c r="E265" s="14"/>
      <c r="F265" s="15" t="str">
        <f>IF(OR(B265="",C265=""),"",IF(IFERROR(VLOOKUP(C265,'Serviços'!$A$4:$C$153,3,FALSE),0)&gt;0,VLOOKUP(C265,'Serviços'!$A$4:$C$153,3,FALSE),IFERROR(VLOOKUP(B265,Profissionais!$A$4:$B$53,2,FALSE),0)))</f>
        <v/>
      </c>
      <c r="G265" s="18" t="str">
        <f>IF(OR(F265="",D265=""),"",D265*F265)</f>
        <v/>
      </c>
    </row>
    <row r="266" spans="1:7" x14ac:dyDescent="0.25">
      <c r="A266" s="23"/>
      <c r="B266" s="12"/>
      <c r="C266" s="12"/>
      <c r="D266" s="19" t="str">
        <f>IF(C266="","",IFERROR(VLOOKUP(C266,'Serviços'!$A$4:$B$153,2,FALSE),""))</f>
        <v/>
      </c>
      <c r="E266" s="12"/>
      <c r="F266" s="13" t="str">
        <f>IF(OR(B266="",C266=""),"",IF(IFERROR(VLOOKUP(C266,'Serviços'!$A$4:$C$153,3,FALSE),0)&gt;0,VLOOKUP(C266,'Serviços'!$A$4:$C$153,3,FALSE),IFERROR(VLOOKUP(B266,Profissionais!$A$4:$B$53,2,FALSE),0)))</f>
        <v/>
      </c>
      <c r="G266" s="19" t="str">
        <f>IF(OR(F266="",D266=""),"",D266*F266)</f>
        <v/>
      </c>
    </row>
    <row r="267" spans="1:7" x14ac:dyDescent="0.25">
      <c r="A267" s="22"/>
      <c r="B267" s="14"/>
      <c r="C267" s="14"/>
      <c r="D267" s="18" t="str">
        <f>IF(C267="","",IFERROR(VLOOKUP(C267,'Serviços'!$A$4:$B$153,2,FALSE),""))</f>
        <v/>
      </c>
      <c r="E267" s="14"/>
      <c r="F267" s="15" t="str">
        <f>IF(OR(B267="",C267=""),"",IF(IFERROR(VLOOKUP(C267,'Serviços'!$A$4:$C$153,3,FALSE),0)&gt;0,VLOOKUP(C267,'Serviços'!$A$4:$C$153,3,FALSE),IFERROR(VLOOKUP(B267,Profissionais!$A$4:$B$53,2,FALSE),0)))</f>
        <v/>
      </c>
      <c r="G267" s="18" t="str">
        <f>IF(OR(F267="",D267=""),"",D267*F267)</f>
        <v/>
      </c>
    </row>
    <row r="268" spans="1:7" x14ac:dyDescent="0.25">
      <c r="A268" s="23"/>
      <c r="B268" s="12"/>
      <c r="C268" s="12"/>
      <c r="D268" s="19" t="str">
        <f>IF(C268="","",IFERROR(VLOOKUP(C268,'Serviços'!$A$4:$B$153,2,FALSE),""))</f>
        <v/>
      </c>
      <c r="E268" s="12"/>
      <c r="F268" s="13" t="str">
        <f>IF(OR(B268="",C268=""),"",IF(IFERROR(VLOOKUP(C268,'Serviços'!$A$4:$C$153,3,FALSE),0)&gt;0,VLOOKUP(C268,'Serviços'!$A$4:$C$153,3,FALSE),IFERROR(VLOOKUP(B268,Profissionais!$A$4:$B$53,2,FALSE),0)))</f>
        <v/>
      </c>
      <c r="G268" s="19" t="str">
        <f>IF(OR(F268="",D268=""),"",D268*F268)</f>
        <v/>
      </c>
    </row>
    <row r="269" spans="1:7" x14ac:dyDescent="0.25">
      <c r="A269" s="22"/>
      <c r="B269" s="14"/>
      <c r="C269" s="14"/>
      <c r="D269" s="18" t="str">
        <f>IF(C269="","",IFERROR(VLOOKUP(C269,'Serviços'!$A$4:$B$153,2,FALSE),""))</f>
        <v/>
      </c>
      <c r="E269" s="14"/>
      <c r="F269" s="15" t="str">
        <f>IF(OR(B269="",C269=""),"",IF(IFERROR(VLOOKUP(C269,'Serviços'!$A$4:$C$153,3,FALSE),0)&gt;0,VLOOKUP(C269,'Serviços'!$A$4:$C$153,3,FALSE),IFERROR(VLOOKUP(B269,Profissionais!$A$4:$B$53,2,FALSE),0)))</f>
        <v/>
      </c>
      <c r="G269" s="18" t="str">
        <f>IF(OR(F269="",D269=""),"",D269*F269)</f>
        <v/>
      </c>
    </row>
    <row r="270" spans="1:7" x14ac:dyDescent="0.25">
      <c r="A270" s="23"/>
      <c r="B270" s="12"/>
      <c r="C270" s="12"/>
      <c r="D270" s="19" t="str">
        <f>IF(C270="","",IFERROR(VLOOKUP(C270,'Serviços'!$A$4:$B$153,2,FALSE),""))</f>
        <v/>
      </c>
      <c r="E270" s="12"/>
      <c r="F270" s="13" t="str">
        <f>IF(OR(B270="",C270=""),"",IF(IFERROR(VLOOKUP(C270,'Serviços'!$A$4:$C$153,3,FALSE),0)&gt;0,VLOOKUP(C270,'Serviços'!$A$4:$C$153,3,FALSE),IFERROR(VLOOKUP(B270,Profissionais!$A$4:$B$53,2,FALSE),0)))</f>
        <v/>
      </c>
      <c r="G270" s="19" t="str">
        <f>IF(OR(F270="",D270=""),"",D270*F270)</f>
        <v/>
      </c>
    </row>
    <row r="271" spans="1:7" x14ac:dyDescent="0.25">
      <c r="A271" s="22"/>
      <c r="B271" s="14"/>
      <c r="C271" s="14"/>
      <c r="D271" s="18" t="str">
        <f>IF(C271="","",IFERROR(VLOOKUP(C271,'Serviços'!$A$4:$B$153,2,FALSE),""))</f>
        <v/>
      </c>
      <c r="E271" s="14"/>
      <c r="F271" s="15" t="str">
        <f>IF(OR(B271="",C271=""),"",IF(IFERROR(VLOOKUP(C271,'Serviços'!$A$4:$C$153,3,FALSE),0)&gt;0,VLOOKUP(C271,'Serviços'!$A$4:$C$153,3,FALSE),IFERROR(VLOOKUP(B271,Profissionais!$A$4:$B$53,2,FALSE),0)))</f>
        <v/>
      </c>
      <c r="G271" s="18" t="str">
        <f>IF(OR(F271="",D271=""),"",D271*F271)</f>
        <v/>
      </c>
    </row>
    <row r="272" spans="1:7" x14ac:dyDescent="0.25">
      <c r="A272" s="23"/>
      <c r="B272" s="12"/>
      <c r="C272" s="12"/>
      <c r="D272" s="19" t="str">
        <f>IF(C272="","",IFERROR(VLOOKUP(C272,'Serviços'!$A$4:$B$153,2,FALSE),""))</f>
        <v/>
      </c>
      <c r="E272" s="12"/>
      <c r="F272" s="13" t="str">
        <f>IF(OR(B272="",C272=""),"",IF(IFERROR(VLOOKUP(C272,'Serviços'!$A$4:$C$153,3,FALSE),0)&gt;0,VLOOKUP(C272,'Serviços'!$A$4:$C$153,3,FALSE),IFERROR(VLOOKUP(B272,Profissionais!$A$4:$B$53,2,FALSE),0)))</f>
        <v/>
      </c>
      <c r="G272" s="19" t="str">
        <f>IF(OR(F272="",D272=""),"",D272*F272)</f>
        <v/>
      </c>
    </row>
    <row r="273" spans="1:7" x14ac:dyDescent="0.25">
      <c r="A273" s="22"/>
      <c r="B273" s="14"/>
      <c r="C273" s="14"/>
      <c r="D273" s="18" t="str">
        <f>IF(C273="","",IFERROR(VLOOKUP(C273,'Serviços'!$A$4:$B$153,2,FALSE),""))</f>
        <v/>
      </c>
      <c r="E273" s="14"/>
      <c r="F273" s="15" t="str">
        <f>IF(OR(B273="",C273=""),"",IF(IFERROR(VLOOKUP(C273,'Serviços'!$A$4:$C$153,3,FALSE),0)&gt;0,VLOOKUP(C273,'Serviços'!$A$4:$C$153,3,FALSE),IFERROR(VLOOKUP(B273,Profissionais!$A$4:$B$53,2,FALSE),0)))</f>
        <v/>
      </c>
      <c r="G273" s="18" t="str">
        <f>IF(OR(F273="",D273=""),"",D273*F273)</f>
        <v/>
      </c>
    </row>
    <row r="274" spans="1:7" x14ac:dyDescent="0.25">
      <c r="A274" s="23"/>
      <c r="B274" s="12"/>
      <c r="C274" s="12"/>
      <c r="D274" s="19" t="str">
        <f>IF(C274="","",IFERROR(VLOOKUP(C274,'Serviços'!$A$4:$B$153,2,FALSE),""))</f>
        <v/>
      </c>
      <c r="E274" s="12"/>
      <c r="F274" s="13" t="str">
        <f>IF(OR(B274="",C274=""),"",IF(IFERROR(VLOOKUP(C274,'Serviços'!$A$4:$C$153,3,FALSE),0)&gt;0,VLOOKUP(C274,'Serviços'!$A$4:$C$153,3,FALSE),IFERROR(VLOOKUP(B274,Profissionais!$A$4:$B$53,2,FALSE),0)))</f>
        <v/>
      </c>
      <c r="G274" s="19" t="str">
        <f>IF(OR(F274="",D274=""),"",D274*F274)</f>
        <v/>
      </c>
    </row>
    <row r="275" spans="1:7" x14ac:dyDescent="0.25">
      <c r="A275" s="22"/>
      <c r="B275" s="14"/>
      <c r="C275" s="14"/>
      <c r="D275" s="18" t="str">
        <f>IF(C275="","",IFERROR(VLOOKUP(C275,'Serviços'!$A$4:$B$153,2,FALSE),""))</f>
        <v/>
      </c>
      <c r="E275" s="14"/>
      <c r="F275" s="15" t="str">
        <f>IF(OR(B275="",C275=""),"",IF(IFERROR(VLOOKUP(C275,'Serviços'!$A$4:$C$153,3,FALSE),0)&gt;0,VLOOKUP(C275,'Serviços'!$A$4:$C$153,3,FALSE),IFERROR(VLOOKUP(B275,Profissionais!$A$4:$B$53,2,FALSE),0)))</f>
        <v/>
      </c>
      <c r="G275" s="18" t="str">
        <f>IF(OR(F275="",D275=""),"",D275*F275)</f>
        <v/>
      </c>
    </row>
    <row r="276" spans="1:7" x14ac:dyDescent="0.25">
      <c r="A276" s="23"/>
      <c r="B276" s="12"/>
      <c r="C276" s="12"/>
      <c r="D276" s="19" t="str">
        <f>IF(C276="","",IFERROR(VLOOKUP(C276,'Serviços'!$A$4:$B$153,2,FALSE),""))</f>
        <v/>
      </c>
      <c r="E276" s="12"/>
      <c r="F276" s="13" t="str">
        <f>IF(OR(B276="",C276=""),"",IF(IFERROR(VLOOKUP(C276,'Serviços'!$A$4:$C$153,3,FALSE),0)&gt;0,VLOOKUP(C276,'Serviços'!$A$4:$C$153,3,FALSE),IFERROR(VLOOKUP(B276,Profissionais!$A$4:$B$53,2,FALSE),0)))</f>
        <v/>
      </c>
      <c r="G276" s="19" t="str">
        <f>IF(OR(F276="",D276=""),"",D276*F276)</f>
        <v/>
      </c>
    </row>
    <row r="277" spans="1:7" x14ac:dyDescent="0.25">
      <c r="A277" s="22"/>
      <c r="B277" s="14"/>
      <c r="C277" s="14"/>
      <c r="D277" s="18" t="str">
        <f>IF(C277="","",IFERROR(VLOOKUP(C277,'Serviços'!$A$4:$B$153,2,FALSE),""))</f>
        <v/>
      </c>
      <c r="E277" s="14"/>
      <c r="F277" s="15" t="str">
        <f>IF(OR(B277="",C277=""),"",IF(IFERROR(VLOOKUP(C277,'Serviços'!$A$4:$C$153,3,FALSE),0)&gt;0,VLOOKUP(C277,'Serviços'!$A$4:$C$153,3,FALSE),IFERROR(VLOOKUP(B277,Profissionais!$A$4:$B$53,2,FALSE),0)))</f>
        <v/>
      </c>
      <c r="G277" s="18" t="str">
        <f>IF(OR(F277="",D277=""),"",D277*F277)</f>
        <v/>
      </c>
    </row>
    <row r="278" spans="1:7" x14ac:dyDescent="0.25">
      <c r="A278" s="23"/>
      <c r="B278" s="12"/>
      <c r="C278" s="12"/>
      <c r="D278" s="19" t="str">
        <f>IF(C278="","",IFERROR(VLOOKUP(C278,'Serviços'!$A$4:$B$153,2,FALSE),""))</f>
        <v/>
      </c>
      <c r="E278" s="12"/>
      <c r="F278" s="13" t="str">
        <f>IF(OR(B278="",C278=""),"",IF(IFERROR(VLOOKUP(C278,'Serviços'!$A$4:$C$153,3,FALSE),0)&gt;0,VLOOKUP(C278,'Serviços'!$A$4:$C$153,3,FALSE),IFERROR(VLOOKUP(B278,Profissionais!$A$4:$B$53,2,FALSE),0)))</f>
        <v/>
      </c>
      <c r="G278" s="19" t="str">
        <f>IF(OR(F278="",D278=""),"",D278*F278)</f>
        <v/>
      </c>
    </row>
    <row r="279" spans="1:7" x14ac:dyDescent="0.25">
      <c r="A279" s="22"/>
      <c r="B279" s="14"/>
      <c r="C279" s="14"/>
      <c r="D279" s="18" t="str">
        <f>IF(C279="","",IFERROR(VLOOKUP(C279,'Serviços'!$A$4:$B$153,2,FALSE),""))</f>
        <v/>
      </c>
      <c r="E279" s="14"/>
      <c r="F279" s="15" t="str">
        <f>IF(OR(B279="",C279=""),"",IF(IFERROR(VLOOKUP(C279,'Serviços'!$A$4:$C$153,3,FALSE),0)&gt;0,VLOOKUP(C279,'Serviços'!$A$4:$C$153,3,FALSE),IFERROR(VLOOKUP(B279,Profissionais!$A$4:$B$53,2,FALSE),0)))</f>
        <v/>
      </c>
      <c r="G279" s="18" t="str">
        <f>IF(OR(F279="",D279=""),"",D279*F279)</f>
        <v/>
      </c>
    </row>
    <row r="280" spans="1:7" x14ac:dyDescent="0.25">
      <c r="A280" s="23"/>
      <c r="B280" s="12"/>
      <c r="C280" s="12"/>
      <c r="D280" s="19" t="str">
        <f>IF(C280="","",IFERROR(VLOOKUP(C280,'Serviços'!$A$4:$B$153,2,FALSE),""))</f>
        <v/>
      </c>
      <c r="E280" s="12"/>
      <c r="F280" s="13" t="str">
        <f>IF(OR(B280="",C280=""),"",IF(IFERROR(VLOOKUP(C280,'Serviços'!$A$4:$C$153,3,FALSE),0)&gt;0,VLOOKUP(C280,'Serviços'!$A$4:$C$153,3,FALSE),IFERROR(VLOOKUP(B280,Profissionais!$A$4:$B$53,2,FALSE),0)))</f>
        <v/>
      </c>
      <c r="G280" s="19" t="str">
        <f>IF(OR(F280="",D280=""),"",D280*F280)</f>
        <v/>
      </c>
    </row>
    <row r="281" spans="1:7" x14ac:dyDescent="0.25">
      <c r="A281" s="22"/>
      <c r="B281" s="14"/>
      <c r="C281" s="14"/>
      <c r="D281" s="18" t="str">
        <f>IF(C281="","",IFERROR(VLOOKUP(C281,'Serviços'!$A$4:$B$153,2,FALSE),""))</f>
        <v/>
      </c>
      <c r="E281" s="14"/>
      <c r="F281" s="15" t="str">
        <f>IF(OR(B281="",C281=""),"",IF(IFERROR(VLOOKUP(C281,'Serviços'!$A$4:$C$153,3,FALSE),0)&gt;0,VLOOKUP(C281,'Serviços'!$A$4:$C$153,3,FALSE),IFERROR(VLOOKUP(B281,Profissionais!$A$4:$B$53,2,FALSE),0)))</f>
        <v/>
      </c>
      <c r="G281" s="18" t="str">
        <f>IF(OR(F281="",D281=""),"",D281*F281)</f>
        <v/>
      </c>
    </row>
    <row r="282" spans="1:7" x14ac:dyDescent="0.25">
      <c r="A282" s="23"/>
      <c r="B282" s="12"/>
      <c r="C282" s="12"/>
      <c r="D282" s="19" t="str">
        <f>IF(C282="","",IFERROR(VLOOKUP(C282,'Serviços'!$A$4:$B$153,2,FALSE),""))</f>
        <v/>
      </c>
      <c r="E282" s="12"/>
      <c r="F282" s="13" t="str">
        <f>IF(OR(B282="",C282=""),"",IF(IFERROR(VLOOKUP(C282,'Serviços'!$A$4:$C$153,3,FALSE),0)&gt;0,VLOOKUP(C282,'Serviços'!$A$4:$C$153,3,FALSE),IFERROR(VLOOKUP(B282,Profissionais!$A$4:$B$53,2,FALSE),0)))</f>
        <v/>
      </c>
      <c r="G282" s="19" t="str">
        <f>IF(OR(F282="",D282=""),"",D282*F282)</f>
        <v/>
      </c>
    </row>
    <row r="283" spans="1:7" x14ac:dyDescent="0.25">
      <c r="A283" s="22"/>
      <c r="B283" s="14"/>
      <c r="C283" s="14"/>
      <c r="D283" s="18" t="str">
        <f>IF(C283="","",IFERROR(VLOOKUP(C283,'Serviços'!$A$4:$B$153,2,FALSE),""))</f>
        <v/>
      </c>
      <c r="E283" s="14"/>
      <c r="F283" s="15" t="str">
        <f>IF(OR(B283="",C283=""),"",IF(IFERROR(VLOOKUP(C283,'Serviços'!$A$4:$C$153,3,FALSE),0)&gt;0,VLOOKUP(C283,'Serviços'!$A$4:$C$153,3,FALSE),IFERROR(VLOOKUP(B283,Profissionais!$A$4:$B$53,2,FALSE),0)))</f>
        <v/>
      </c>
      <c r="G283" s="18" t="str">
        <f>IF(OR(F283="",D283=""),"",D283*F283)</f>
        <v/>
      </c>
    </row>
    <row r="284" spans="1:7" x14ac:dyDescent="0.25">
      <c r="A284" s="23"/>
      <c r="B284" s="12"/>
      <c r="C284" s="12"/>
      <c r="D284" s="19" t="str">
        <f>IF(C284="","",IFERROR(VLOOKUP(C284,'Serviços'!$A$4:$B$153,2,FALSE),""))</f>
        <v/>
      </c>
      <c r="E284" s="12"/>
      <c r="F284" s="13" t="str">
        <f>IF(OR(B284="",C284=""),"",IF(IFERROR(VLOOKUP(C284,'Serviços'!$A$4:$C$153,3,FALSE),0)&gt;0,VLOOKUP(C284,'Serviços'!$A$4:$C$153,3,FALSE),IFERROR(VLOOKUP(B284,Profissionais!$A$4:$B$53,2,FALSE),0)))</f>
        <v/>
      </c>
      <c r="G284" s="19" t="str">
        <f>IF(OR(F284="",D284=""),"",D284*F284)</f>
        <v/>
      </c>
    </row>
    <row r="285" spans="1:7" x14ac:dyDescent="0.25">
      <c r="A285" s="22"/>
      <c r="B285" s="14"/>
      <c r="C285" s="14"/>
      <c r="D285" s="18" t="str">
        <f>IF(C285="","",IFERROR(VLOOKUP(C285,'Serviços'!$A$4:$B$153,2,FALSE),""))</f>
        <v/>
      </c>
      <c r="E285" s="14"/>
      <c r="F285" s="15" t="str">
        <f>IF(OR(B285="",C285=""),"",IF(IFERROR(VLOOKUP(C285,'Serviços'!$A$4:$C$153,3,FALSE),0)&gt;0,VLOOKUP(C285,'Serviços'!$A$4:$C$153,3,FALSE),IFERROR(VLOOKUP(B285,Profissionais!$A$4:$B$53,2,FALSE),0)))</f>
        <v/>
      </c>
      <c r="G285" s="18" t="str">
        <f>IF(OR(F285="",D285=""),"",D285*F285)</f>
        <v/>
      </c>
    </row>
    <row r="286" spans="1:7" x14ac:dyDescent="0.25">
      <c r="A286" s="23"/>
      <c r="B286" s="12"/>
      <c r="C286" s="12"/>
      <c r="D286" s="19" t="str">
        <f>IF(C286="","",IFERROR(VLOOKUP(C286,'Serviços'!$A$4:$B$153,2,FALSE),""))</f>
        <v/>
      </c>
      <c r="E286" s="12"/>
      <c r="F286" s="13" t="str">
        <f>IF(OR(B286="",C286=""),"",IF(IFERROR(VLOOKUP(C286,'Serviços'!$A$4:$C$153,3,FALSE),0)&gt;0,VLOOKUP(C286,'Serviços'!$A$4:$C$153,3,FALSE),IFERROR(VLOOKUP(B286,Profissionais!$A$4:$B$53,2,FALSE),0)))</f>
        <v/>
      </c>
      <c r="G286" s="19" t="str">
        <f>IF(OR(F286="",D286=""),"",D286*F286)</f>
        <v/>
      </c>
    </row>
    <row r="287" spans="1:7" x14ac:dyDescent="0.25">
      <c r="A287" s="22"/>
      <c r="B287" s="14"/>
      <c r="C287" s="14"/>
      <c r="D287" s="18" t="str">
        <f>IF(C287="","",IFERROR(VLOOKUP(C287,'Serviços'!$A$4:$B$153,2,FALSE),""))</f>
        <v/>
      </c>
      <c r="E287" s="14"/>
      <c r="F287" s="15" t="str">
        <f>IF(OR(B287="",C287=""),"",IF(IFERROR(VLOOKUP(C287,'Serviços'!$A$4:$C$153,3,FALSE),0)&gt;0,VLOOKUP(C287,'Serviços'!$A$4:$C$153,3,FALSE),IFERROR(VLOOKUP(B287,Profissionais!$A$4:$B$53,2,FALSE),0)))</f>
        <v/>
      </c>
      <c r="G287" s="18" t="str">
        <f>IF(OR(F287="",D287=""),"",D287*F287)</f>
        <v/>
      </c>
    </row>
    <row r="288" spans="1:7" x14ac:dyDescent="0.25">
      <c r="A288" s="23"/>
      <c r="B288" s="12"/>
      <c r="C288" s="12"/>
      <c r="D288" s="19" t="str">
        <f>IF(C288="","",IFERROR(VLOOKUP(C288,'Serviços'!$A$4:$B$153,2,FALSE),""))</f>
        <v/>
      </c>
      <c r="E288" s="12"/>
      <c r="F288" s="13" t="str">
        <f>IF(OR(B288="",C288=""),"",IF(IFERROR(VLOOKUP(C288,'Serviços'!$A$4:$C$153,3,FALSE),0)&gt;0,VLOOKUP(C288,'Serviços'!$A$4:$C$153,3,FALSE),IFERROR(VLOOKUP(B288,Profissionais!$A$4:$B$53,2,FALSE),0)))</f>
        <v/>
      </c>
      <c r="G288" s="19" t="str">
        <f>IF(OR(F288="",D288=""),"",D288*F288)</f>
        <v/>
      </c>
    </row>
    <row r="289" spans="1:7" x14ac:dyDescent="0.25">
      <c r="A289" s="22"/>
      <c r="B289" s="14"/>
      <c r="C289" s="14"/>
      <c r="D289" s="18" t="str">
        <f>IF(C289="","",IFERROR(VLOOKUP(C289,'Serviços'!$A$4:$B$153,2,FALSE),""))</f>
        <v/>
      </c>
      <c r="E289" s="14"/>
      <c r="F289" s="15" t="str">
        <f>IF(OR(B289="",C289=""),"",IF(IFERROR(VLOOKUP(C289,'Serviços'!$A$4:$C$153,3,FALSE),0)&gt;0,VLOOKUP(C289,'Serviços'!$A$4:$C$153,3,FALSE),IFERROR(VLOOKUP(B289,Profissionais!$A$4:$B$53,2,FALSE),0)))</f>
        <v/>
      </c>
      <c r="G289" s="18" t="str">
        <f>IF(OR(F289="",D289=""),"",D289*F289)</f>
        <v/>
      </c>
    </row>
    <row r="290" spans="1:7" x14ac:dyDescent="0.25">
      <c r="A290" s="23"/>
      <c r="B290" s="12"/>
      <c r="C290" s="12"/>
      <c r="D290" s="19" t="str">
        <f>IF(C290="","",IFERROR(VLOOKUP(C290,'Serviços'!$A$4:$B$153,2,FALSE),""))</f>
        <v/>
      </c>
      <c r="E290" s="12"/>
      <c r="F290" s="13" t="str">
        <f>IF(OR(B290="",C290=""),"",IF(IFERROR(VLOOKUP(C290,'Serviços'!$A$4:$C$153,3,FALSE),0)&gt;0,VLOOKUP(C290,'Serviços'!$A$4:$C$153,3,FALSE),IFERROR(VLOOKUP(B290,Profissionais!$A$4:$B$53,2,FALSE),0)))</f>
        <v/>
      </c>
      <c r="G290" s="19" t="str">
        <f>IF(OR(F290="",D290=""),"",D290*F290)</f>
        <v/>
      </c>
    </row>
    <row r="291" spans="1:7" x14ac:dyDescent="0.25">
      <c r="A291" s="22"/>
      <c r="B291" s="14"/>
      <c r="C291" s="14"/>
      <c r="D291" s="18" t="str">
        <f>IF(C291="","",IFERROR(VLOOKUP(C291,'Serviços'!$A$4:$B$153,2,FALSE),""))</f>
        <v/>
      </c>
      <c r="E291" s="14"/>
      <c r="F291" s="15" t="str">
        <f>IF(OR(B291="",C291=""),"",IF(IFERROR(VLOOKUP(C291,'Serviços'!$A$4:$C$153,3,FALSE),0)&gt;0,VLOOKUP(C291,'Serviços'!$A$4:$C$153,3,FALSE),IFERROR(VLOOKUP(B291,Profissionais!$A$4:$B$53,2,FALSE),0)))</f>
        <v/>
      </c>
      <c r="G291" s="18" t="str">
        <f>IF(OR(F291="",D291=""),"",D291*F291)</f>
        <v/>
      </c>
    </row>
    <row r="292" spans="1:7" x14ac:dyDescent="0.25">
      <c r="A292" s="23"/>
      <c r="B292" s="12"/>
      <c r="C292" s="12"/>
      <c r="D292" s="19" t="str">
        <f>IF(C292="","",IFERROR(VLOOKUP(C292,'Serviços'!$A$4:$B$153,2,FALSE),""))</f>
        <v/>
      </c>
      <c r="E292" s="12"/>
      <c r="F292" s="13" t="str">
        <f>IF(OR(B292="",C292=""),"",IF(IFERROR(VLOOKUP(C292,'Serviços'!$A$4:$C$153,3,FALSE),0)&gt;0,VLOOKUP(C292,'Serviços'!$A$4:$C$153,3,FALSE),IFERROR(VLOOKUP(B292,Profissionais!$A$4:$B$53,2,FALSE),0)))</f>
        <v/>
      </c>
      <c r="G292" s="19" t="str">
        <f>IF(OR(F292="",D292=""),"",D292*F292)</f>
        <v/>
      </c>
    </row>
    <row r="293" spans="1:7" x14ac:dyDescent="0.25">
      <c r="A293" s="22"/>
      <c r="B293" s="14"/>
      <c r="C293" s="14"/>
      <c r="D293" s="18" t="str">
        <f>IF(C293="","",IFERROR(VLOOKUP(C293,'Serviços'!$A$4:$B$153,2,FALSE),""))</f>
        <v/>
      </c>
      <c r="E293" s="14"/>
      <c r="F293" s="15" t="str">
        <f>IF(OR(B293="",C293=""),"",IF(IFERROR(VLOOKUP(C293,'Serviços'!$A$4:$C$153,3,FALSE),0)&gt;0,VLOOKUP(C293,'Serviços'!$A$4:$C$153,3,FALSE),IFERROR(VLOOKUP(B293,Profissionais!$A$4:$B$53,2,FALSE),0)))</f>
        <v/>
      </c>
      <c r="G293" s="18" t="str">
        <f>IF(OR(F293="",D293=""),"",D293*F293)</f>
        <v/>
      </c>
    </row>
    <row r="294" spans="1:7" x14ac:dyDescent="0.25">
      <c r="A294" s="23"/>
      <c r="B294" s="12"/>
      <c r="C294" s="12"/>
      <c r="D294" s="19" t="str">
        <f>IF(C294="","",IFERROR(VLOOKUP(C294,'Serviços'!$A$4:$B$153,2,FALSE),""))</f>
        <v/>
      </c>
      <c r="E294" s="12"/>
      <c r="F294" s="13" t="str">
        <f>IF(OR(B294="",C294=""),"",IF(IFERROR(VLOOKUP(C294,'Serviços'!$A$4:$C$153,3,FALSE),0)&gt;0,VLOOKUP(C294,'Serviços'!$A$4:$C$153,3,FALSE),IFERROR(VLOOKUP(B294,Profissionais!$A$4:$B$53,2,FALSE),0)))</f>
        <v/>
      </c>
      <c r="G294" s="19" t="str">
        <f>IF(OR(F294="",D294=""),"",D294*F294)</f>
        <v/>
      </c>
    </row>
    <row r="295" spans="1:7" x14ac:dyDescent="0.25">
      <c r="A295" s="22"/>
      <c r="B295" s="14"/>
      <c r="C295" s="14"/>
      <c r="D295" s="18" t="str">
        <f>IF(C295="","",IFERROR(VLOOKUP(C295,'Serviços'!$A$4:$B$153,2,FALSE),""))</f>
        <v/>
      </c>
      <c r="E295" s="14"/>
      <c r="F295" s="15" t="str">
        <f>IF(OR(B295="",C295=""),"",IF(IFERROR(VLOOKUP(C295,'Serviços'!$A$4:$C$153,3,FALSE),0)&gt;0,VLOOKUP(C295,'Serviços'!$A$4:$C$153,3,FALSE),IFERROR(VLOOKUP(B295,Profissionais!$A$4:$B$53,2,FALSE),0)))</f>
        <v/>
      </c>
      <c r="G295" s="18" t="str">
        <f>IF(OR(F295="",D295=""),"",D295*F295)</f>
        <v/>
      </c>
    </row>
    <row r="296" spans="1:7" x14ac:dyDescent="0.25">
      <c r="A296" s="23"/>
      <c r="B296" s="12"/>
      <c r="C296" s="12"/>
      <c r="D296" s="19" t="str">
        <f>IF(C296="","",IFERROR(VLOOKUP(C296,'Serviços'!$A$4:$B$153,2,FALSE),""))</f>
        <v/>
      </c>
      <c r="E296" s="12"/>
      <c r="F296" s="13" t="str">
        <f>IF(OR(B296="",C296=""),"",IF(IFERROR(VLOOKUP(C296,'Serviços'!$A$4:$C$153,3,FALSE),0)&gt;0,VLOOKUP(C296,'Serviços'!$A$4:$C$153,3,FALSE),IFERROR(VLOOKUP(B296,Profissionais!$A$4:$B$53,2,FALSE),0)))</f>
        <v/>
      </c>
      <c r="G296" s="19" t="str">
        <f>IF(OR(F296="",D296=""),"",D296*F296)</f>
        <v/>
      </c>
    </row>
    <row r="297" spans="1:7" x14ac:dyDescent="0.25">
      <c r="A297" s="22"/>
      <c r="B297" s="14"/>
      <c r="C297" s="14"/>
      <c r="D297" s="18" t="str">
        <f>IF(C297="","",IFERROR(VLOOKUP(C297,'Serviços'!$A$4:$B$153,2,FALSE),""))</f>
        <v/>
      </c>
      <c r="E297" s="14"/>
      <c r="F297" s="15" t="str">
        <f>IF(OR(B297="",C297=""),"",IF(IFERROR(VLOOKUP(C297,'Serviços'!$A$4:$C$153,3,FALSE),0)&gt;0,VLOOKUP(C297,'Serviços'!$A$4:$C$153,3,FALSE),IFERROR(VLOOKUP(B297,Profissionais!$A$4:$B$53,2,FALSE),0)))</f>
        <v/>
      </c>
      <c r="G297" s="18" t="str">
        <f>IF(OR(F297="",D297=""),"",D297*F297)</f>
        <v/>
      </c>
    </row>
    <row r="298" spans="1:7" x14ac:dyDescent="0.25">
      <c r="A298" s="23"/>
      <c r="B298" s="12"/>
      <c r="C298" s="12"/>
      <c r="D298" s="19" t="str">
        <f>IF(C298="","",IFERROR(VLOOKUP(C298,'Serviços'!$A$4:$B$153,2,FALSE),""))</f>
        <v/>
      </c>
      <c r="E298" s="12"/>
      <c r="F298" s="13" t="str">
        <f>IF(OR(B298="",C298=""),"",IF(IFERROR(VLOOKUP(C298,'Serviços'!$A$4:$C$153,3,FALSE),0)&gt;0,VLOOKUP(C298,'Serviços'!$A$4:$C$153,3,FALSE),IFERROR(VLOOKUP(B298,Profissionais!$A$4:$B$53,2,FALSE),0)))</f>
        <v/>
      </c>
      <c r="G298" s="19" t="str">
        <f>IF(OR(F298="",D298=""),"",D298*F298)</f>
        <v/>
      </c>
    </row>
    <row r="299" spans="1:7" x14ac:dyDescent="0.25">
      <c r="A299" s="22"/>
      <c r="B299" s="14"/>
      <c r="C299" s="14"/>
      <c r="D299" s="18" t="str">
        <f>IF(C299="","",IFERROR(VLOOKUP(C299,'Serviços'!$A$4:$B$153,2,FALSE),""))</f>
        <v/>
      </c>
      <c r="E299" s="14"/>
      <c r="F299" s="15" t="str">
        <f>IF(OR(B299="",C299=""),"",IF(IFERROR(VLOOKUP(C299,'Serviços'!$A$4:$C$153,3,FALSE),0)&gt;0,VLOOKUP(C299,'Serviços'!$A$4:$C$153,3,FALSE),IFERROR(VLOOKUP(B299,Profissionais!$A$4:$B$53,2,FALSE),0)))</f>
        <v/>
      </c>
      <c r="G299" s="18" t="str">
        <f>IF(OR(F299="",D299=""),"",D299*F299)</f>
        <v/>
      </c>
    </row>
    <row r="300" spans="1:7" x14ac:dyDescent="0.25">
      <c r="A300" s="23"/>
      <c r="B300" s="12"/>
      <c r="C300" s="12"/>
      <c r="D300" s="19" t="str">
        <f>IF(C300="","",IFERROR(VLOOKUP(C300,'Serviços'!$A$4:$B$153,2,FALSE),""))</f>
        <v/>
      </c>
      <c r="E300" s="12"/>
      <c r="F300" s="13" t="str">
        <f>IF(OR(B300="",C300=""),"",IF(IFERROR(VLOOKUP(C300,'Serviços'!$A$4:$C$153,3,FALSE),0)&gt;0,VLOOKUP(C300,'Serviços'!$A$4:$C$153,3,FALSE),IFERROR(VLOOKUP(B300,Profissionais!$A$4:$B$53,2,FALSE),0)))</f>
        <v/>
      </c>
      <c r="G300" s="19" t="str">
        <f>IF(OR(F300="",D300=""),"",D300*F300)</f>
        <v/>
      </c>
    </row>
    <row r="301" spans="1:7" x14ac:dyDescent="0.25">
      <c r="A301" s="22"/>
      <c r="B301" s="14"/>
      <c r="C301" s="14"/>
      <c r="D301" s="18" t="str">
        <f>IF(C301="","",IFERROR(VLOOKUP(C301,'Serviços'!$A$4:$B$153,2,FALSE),""))</f>
        <v/>
      </c>
      <c r="E301" s="14"/>
      <c r="F301" s="15" t="str">
        <f>IF(OR(B301="",C301=""),"",IF(IFERROR(VLOOKUP(C301,'Serviços'!$A$4:$C$153,3,FALSE),0)&gt;0,VLOOKUP(C301,'Serviços'!$A$4:$C$153,3,FALSE),IFERROR(VLOOKUP(B301,Profissionais!$A$4:$B$53,2,FALSE),0)))</f>
        <v/>
      </c>
      <c r="G301" s="18" t="str">
        <f>IF(OR(F301="",D301=""),"",D301*F301)</f>
        <v/>
      </c>
    </row>
    <row r="302" spans="1:7" x14ac:dyDescent="0.25">
      <c r="A302" s="23"/>
      <c r="B302" s="12"/>
      <c r="C302" s="12"/>
      <c r="D302" s="19" t="str">
        <f>IF(C302="","",IFERROR(VLOOKUP(C302,'Serviços'!$A$4:$B$153,2,FALSE),""))</f>
        <v/>
      </c>
      <c r="E302" s="12"/>
      <c r="F302" s="13" t="str">
        <f>IF(OR(B302="",C302=""),"",IF(IFERROR(VLOOKUP(C302,'Serviços'!$A$4:$C$153,3,FALSE),0)&gt;0,VLOOKUP(C302,'Serviços'!$A$4:$C$153,3,FALSE),IFERROR(VLOOKUP(B302,Profissionais!$A$4:$B$53,2,FALSE),0)))</f>
        <v/>
      </c>
      <c r="G302" s="19" t="str">
        <f>IF(OR(F302="",D302=""),"",D302*F302)</f>
        <v/>
      </c>
    </row>
    <row r="303" spans="1:7" x14ac:dyDescent="0.25">
      <c r="A303" s="22"/>
      <c r="B303" s="14"/>
      <c r="C303" s="14"/>
      <c r="D303" s="18" t="str">
        <f>IF(C303="","",IFERROR(VLOOKUP(C303,'Serviços'!$A$4:$B$153,2,FALSE),""))</f>
        <v/>
      </c>
      <c r="E303" s="14"/>
      <c r="F303" s="15" t="str">
        <f>IF(OR(B303="",C303=""),"",IF(IFERROR(VLOOKUP(C303,'Serviços'!$A$4:$C$153,3,FALSE),0)&gt;0,VLOOKUP(C303,'Serviços'!$A$4:$C$153,3,FALSE),IFERROR(VLOOKUP(B303,Profissionais!$A$4:$B$53,2,FALSE),0)))</f>
        <v/>
      </c>
      <c r="G303" s="18" t="str">
        <f>IF(OR(F303="",D303=""),"",D303*F303)</f>
        <v/>
      </c>
    </row>
  </sheetData>
  <mergeCells count="2">
    <mergeCell ref="A1:G1"/>
    <mergeCell ref="A2:G2"/>
  </mergeCells>
  <dataValidations count="3">
    <dataValidation type="list" allowBlank="1" sqref="B4:B303">
      <formula1>Profissionais!$A$4:$A$53</formula1>
    </dataValidation>
    <dataValidation type="list" allowBlank="1" sqref="C4:C303">
      <formula1>'Serviços'!$A$4:$A$153</formula1>
    </dataValidation>
    <dataValidation type="list" allowBlank="1" sqref="E4:E303">
      <formula1>"Pix,Dinheiro,Cartão de débito,Cartão de crédito,Fiado"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&amp;L&amp;8Modelo grátis do Salão Up · salaoup.com&amp;R&amp;8&amp;P/&amp;N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185A"/>
    <pageSetUpPr fitToPage="1"/>
  </sheetPr>
  <dimension ref="A1:D57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5" customWidth="1"/>
    <col min="3" max="3" width="17" customWidth="1"/>
    <col min="4" max="4" width="22" customWidth="1"/>
  </cols>
  <sheetData>
    <row r="1" ht="26" customHeight="1" spans="1:4" x14ac:dyDescent="0.25">
      <c r="A1" s="5" t="s">
        <v>33</v>
      </c>
      <c r="B1" s="5"/>
      <c r="C1" s="5"/>
      <c r="D1" s="5"/>
    </row>
    <row r="2" spans="1:4" x14ac:dyDescent="0.25">
      <c r="A2" s="6" t="s">
        <v>34</v>
      </c>
      <c r="B2" s="6"/>
      <c r="C2" s="6"/>
      <c r="D2" s="6"/>
    </row>
    <row r="3" ht="22" customHeight="1" spans="1:2" x14ac:dyDescent="0.25">
      <c r="A3" s="24" t="s">
        <v>35</v>
      </c>
      <c r="B3" s="25">
        <v>46296</v>
      </c>
    </row>
    <row r="4" spans="1:2" x14ac:dyDescent="0.25">
      <c r="A4" s="24" t="s">
        <v>36</v>
      </c>
      <c r="B4" s="25">
        <v>46326</v>
      </c>
    </row>
    <row r="6" ht="22" customHeight="1" spans="1:4" x14ac:dyDescent="0.25">
      <c r="A6" s="7" t="s">
        <v>11</v>
      </c>
      <c r="B6" s="7" t="s">
        <v>23</v>
      </c>
      <c r="C6" s="7" t="s">
        <v>37</v>
      </c>
      <c r="D6" s="7" t="s">
        <v>38</v>
      </c>
    </row>
    <row r="7" spans="1:4" x14ac:dyDescent="0.25">
      <c r="A7" s="14" t="str">
        <f>IF(Profissionais!A4="","",Profissionais!A4)</f>
        <v>Ana (exemplo)</v>
      </c>
      <c r="B7" s="14">
        <f>IF(A7="","",COUNTIFS(Atendimentos!$B$4:$B$303,A7,Atendimentos!$A$4:$A$303,"&gt;="&amp;IF($B$3="",0,$B$3),Atendimentos!$A$4:$A$303,"&lt;="&amp;IF($B$4="",2958465,$B$4)))</f>
        <v>2</v>
      </c>
      <c r="C7" s="18">
        <f>IF(A7="","",SUMIFS(Atendimentos!$D$4:$D$303,Atendimentos!$B$4:$B$303,A7,Atendimentos!$A$4:$A$303,"&gt;="&amp;IF($B$3="",0,$B$3),Atendimentos!$A$4:$A$303,"&lt;="&amp;IF($B$4="",2958465,$B$4)))</f>
        <v>280</v>
      </c>
      <c r="D7" s="18">
        <f>IF(A7="","",SUMIFS(Atendimentos!$G$4:$G$303,Atendimentos!$B$4:$B$303,A7,Atendimentos!$A$4:$A$303,"&gt;="&amp;IF($B$3="",0,$B$3),Atendimentos!$A$4:$A$303,"&lt;="&amp;IF($B$4="",2958465,$B$4)))</f>
        <v>92</v>
      </c>
    </row>
    <row r="8" spans="1:4" x14ac:dyDescent="0.25">
      <c r="A8" s="12" t="str">
        <f>IF(Profissionais!A5="","",Profissionais!A5)</f>
        <v>Bia (exemplo)</v>
      </c>
      <c r="B8" s="12">
        <f>IF(A8="","",COUNTIFS(Atendimentos!$B$4:$B$303,A8,Atendimentos!$A$4:$A$303,"&gt;="&amp;IF($B$3="",0,$B$3),Atendimentos!$A$4:$A$303,"&lt;="&amp;IF($B$4="",2958465,$B$4)))</f>
        <v>1</v>
      </c>
      <c r="C8" s="19">
        <f>IF(A8="","",SUMIFS(Atendimentos!$D$4:$D$303,Atendimentos!$B$4:$B$303,A8,Atendimentos!$A$4:$A$303,"&gt;="&amp;IF($B$3="",0,$B$3),Atendimentos!$A$4:$A$303,"&lt;="&amp;IF($B$4="",2958465,$B$4)))</f>
        <v>50</v>
      </c>
      <c r="D8" s="19">
        <f>IF(A8="","",SUMIFS(Atendimentos!$G$4:$G$303,Atendimentos!$B$4:$B$303,A8,Atendimentos!$A$4:$A$303,"&gt;="&amp;IF($B$3="",0,$B$3),Atendimentos!$A$4:$A$303,"&lt;="&amp;IF($B$4="",2958465,$B$4)))</f>
        <v>25</v>
      </c>
    </row>
    <row r="9" spans="1:4" x14ac:dyDescent="0.25">
      <c r="A9" s="14" t="str">
        <f>IF(Profissionais!A6="","",Profissionais!A6)</f>
        <v/>
      </c>
      <c r="B9" s="14" t="str">
        <f>IF(A9="","",COUNTIFS(Atendimentos!$B$4:$B$303,A9,Atendimentos!$A$4:$A$303,"&gt;="&amp;IF($B$3="",0,$B$3),Atendimentos!$A$4:$A$303,"&lt;="&amp;IF($B$4="",2958465,$B$4)))</f>
        <v/>
      </c>
      <c r="C9" s="18" t="str">
        <f>IF(A9="","",SUMIFS(Atendimentos!$D$4:$D$303,Atendimentos!$B$4:$B$303,A9,Atendimentos!$A$4:$A$303,"&gt;="&amp;IF($B$3="",0,$B$3),Atendimentos!$A$4:$A$303,"&lt;="&amp;IF($B$4="",2958465,$B$4)))</f>
        <v/>
      </c>
      <c r="D9" s="18" t="str">
        <f>IF(A9="","",SUMIFS(Atendimentos!$G$4:$G$303,Atendimentos!$B$4:$B$303,A9,Atendimentos!$A$4:$A$303,"&gt;="&amp;IF($B$3="",0,$B$3),Atendimentos!$A$4:$A$303,"&lt;="&amp;IF($B$4="",2958465,$B$4)))</f>
        <v/>
      </c>
    </row>
    <row r="10" spans="1:4" x14ac:dyDescent="0.25">
      <c r="A10" s="12" t="str">
        <f>IF(Profissionais!A7="","",Profissionais!A7)</f>
        <v/>
      </c>
      <c r="B10" s="12" t="str">
        <f>IF(A10="","",COUNTIFS(Atendimentos!$B$4:$B$303,A10,Atendimentos!$A$4:$A$303,"&gt;="&amp;IF($B$3="",0,$B$3),Atendimentos!$A$4:$A$303,"&lt;="&amp;IF($B$4="",2958465,$B$4)))</f>
        <v/>
      </c>
      <c r="C10" s="19" t="str">
        <f>IF(A10="","",SUMIFS(Atendimentos!$D$4:$D$303,Atendimentos!$B$4:$B$303,A10,Atendimentos!$A$4:$A$303,"&gt;="&amp;IF($B$3="",0,$B$3),Atendimentos!$A$4:$A$303,"&lt;="&amp;IF($B$4="",2958465,$B$4)))</f>
        <v/>
      </c>
      <c r="D10" s="19" t="str">
        <f>IF(A10="","",SUMIFS(Atendimentos!$G$4:$G$303,Atendimentos!$B$4:$B$303,A10,Atendimentos!$A$4:$A$303,"&gt;="&amp;IF($B$3="",0,$B$3),Atendimentos!$A$4:$A$303,"&lt;="&amp;IF($B$4="",2958465,$B$4)))</f>
        <v/>
      </c>
    </row>
    <row r="11" spans="1:4" x14ac:dyDescent="0.25">
      <c r="A11" s="14" t="str">
        <f>IF(Profissionais!A8="","",Profissionais!A8)</f>
        <v/>
      </c>
      <c r="B11" s="14" t="str">
        <f>IF(A11="","",COUNTIFS(Atendimentos!$B$4:$B$303,A11,Atendimentos!$A$4:$A$303,"&gt;="&amp;IF($B$3="",0,$B$3),Atendimentos!$A$4:$A$303,"&lt;="&amp;IF($B$4="",2958465,$B$4)))</f>
        <v/>
      </c>
      <c r="C11" s="18" t="str">
        <f>IF(A11="","",SUMIFS(Atendimentos!$D$4:$D$303,Atendimentos!$B$4:$B$303,A11,Atendimentos!$A$4:$A$303,"&gt;="&amp;IF($B$3="",0,$B$3),Atendimentos!$A$4:$A$303,"&lt;="&amp;IF($B$4="",2958465,$B$4)))</f>
        <v/>
      </c>
      <c r="D11" s="18" t="str">
        <f>IF(A11="","",SUMIFS(Atendimentos!$G$4:$G$303,Atendimentos!$B$4:$B$303,A11,Atendimentos!$A$4:$A$303,"&gt;="&amp;IF($B$3="",0,$B$3),Atendimentos!$A$4:$A$303,"&lt;="&amp;IF($B$4="",2958465,$B$4)))</f>
        <v/>
      </c>
    </row>
    <row r="12" spans="1:4" x14ac:dyDescent="0.25">
      <c r="A12" s="12" t="str">
        <f>IF(Profissionais!A9="","",Profissionais!A9)</f>
        <v/>
      </c>
      <c r="B12" s="12" t="str">
        <f>IF(A12="","",COUNTIFS(Atendimentos!$B$4:$B$303,A12,Atendimentos!$A$4:$A$303,"&gt;="&amp;IF($B$3="",0,$B$3),Atendimentos!$A$4:$A$303,"&lt;="&amp;IF($B$4="",2958465,$B$4)))</f>
        <v/>
      </c>
      <c r="C12" s="19" t="str">
        <f>IF(A12="","",SUMIFS(Atendimentos!$D$4:$D$303,Atendimentos!$B$4:$B$303,A12,Atendimentos!$A$4:$A$303,"&gt;="&amp;IF($B$3="",0,$B$3),Atendimentos!$A$4:$A$303,"&lt;="&amp;IF($B$4="",2958465,$B$4)))</f>
        <v/>
      </c>
      <c r="D12" s="19" t="str">
        <f>IF(A12="","",SUMIFS(Atendimentos!$G$4:$G$303,Atendimentos!$B$4:$B$303,A12,Atendimentos!$A$4:$A$303,"&gt;="&amp;IF($B$3="",0,$B$3),Atendimentos!$A$4:$A$303,"&lt;="&amp;IF($B$4="",2958465,$B$4)))</f>
        <v/>
      </c>
    </row>
    <row r="13" spans="1:4" x14ac:dyDescent="0.25">
      <c r="A13" s="14" t="str">
        <f>IF(Profissionais!A10="","",Profissionais!A10)</f>
        <v/>
      </c>
      <c r="B13" s="14" t="str">
        <f>IF(A13="","",COUNTIFS(Atendimentos!$B$4:$B$303,A13,Atendimentos!$A$4:$A$303,"&gt;="&amp;IF($B$3="",0,$B$3),Atendimentos!$A$4:$A$303,"&lt;="&amp;IF($B$4="",2958465,$B$4)))</f>
        <v/>
      </c>
      <c r="C13" s="18" t="str">
        <f>IF(A13="","",SUMIFS(Atendimentos!$D$4:$D$303,Atendimentos!$B$4:$B$303,A13,Atendimentos!$A$4:$A$303,"&gt;="&amp;IF($B$3="",0,$B$3),Atendimentos!$A$4:$A$303,"&lt;="&amp;IF($B$4="",2958465,$B$4)))</f>
        <v/>
      </c>
      <c r="D13" s="18" t="str">
        <f>IF(A13="","",SUMIFS(Atendimentos!$G$4:$G$303,Atendimentos!$B$4:$B$303,A13,Atendimentos!$A$4:$A$303,"&gt;="&amp;IF($B$3="",0,$B$3),Atendimentos!$A$4:$A$303,"&lt;="&amp;IF($B$4="",2958465,$B$4)))</f>
        <v/>
      </c>
    </row>
    <row r="14" spans="1:4" x14ac:dyDescent="0.25">
      <c r="A14" s="12" t="str">
        <f>IF(Profissionais!A11="","",Profissionais!A11)</f>
        <v/>
      </c>
      <c r="B14" s="12" t="str">
        <f>IF(A14="","",COUNTIFS(Atendimentos!$B$4:$B$303,A14,Atendimentos!$A$4:$A$303,"&gt;="&amp;IF($B$3="",0,$B$3),Atendimentos!$A$4:$A$303,"&lt;="&amp;IF($B$4="",2958465,$B$4)))</f>
        <v/>
      </c>
      <c r="C14" s="19" t="str">
        <f>IF(A14="","",SUMIFS(Atendimentos!$D$4:$D$303,Atendimentos!$B$4:$B$303,A14,Atendimentos!$A$4:$A$303,"&gt;="&amp;IF($B$3="",0,$B$3),Atendimentos!$A$4:$A$303,"&lt;="&amp;IF($B$4="",2958465,$B$4)))</f>
        <v/>
      </c>
      <c r="D14" s="19" t="str">
        <f>IF(A14="","",SUMIFS(Atendimentos!$G$4:$G$303,Atendimentos!$B$4:$B$303,A14,Atendimentos!$A$4:$A$303,"&gt;="&amp;IF($B$3="",0,$B$3),Atendimentos!$A$4:$A$303,"&lt;="&amp;IF($B$4="",2958465,$B$4)))</f>
        <v/>
      </c>
    </row>
    <row r="15" spans="1:4" x14ac:dyDescent="0.25">
      <c r="A15" s="14" t="str">
        <f>IF(Profissionais!A12="","",Profissionais!A12)</f>
        <v/>
      </c>
      <c r="B15" s="14" t="str">
        <f>IF(A15="","",COUNTIFS(Atendimentos!$B$4:$B$303,A15,Atendimentos!$A$4:$A$303,"&gt;="&amp;IF($B$3="",0,$B$3),Atendimentos!$A$4:$A$303,"&lt;="&amp;IF($B$4="",2958465,$B$4)))</f>
        <v/>
      </c>
      <c r="C15" s="18" t="str">
        <f>IF(A15="","",SUMIFS(Atendimentos!$D$4:$D$303,Atendimentos!$B$4:$B$303,A15,Atendimentos!$A$4:$A$303,"&gt;="&amp;IF($B$3="",0,$B$3),Atendimentos!$A$4:$A$303,"&lt;="&amp;IF($B$4="",2958465,$B$4)))</f>
        <v/>
      </c>
      <c r="D15" s="18" t="str">
        <f>IF(A15="","",SUMIFS(Atendimentos!$G$4:$G$303,Atendimentos!$B$4:$B$303,A15,Atendimentos!$A$4:$A$303,"&gt;="&amp;IF($B$3="",0,$B$3),Atendimentos!$A$4:$A$303,"&lt;="&amp;IF($B$4="",2958465,$B$4)))</f>
        <v/>
      </c>
    </row>
    <row r="16" spans="1:4" x14ac:dyDescent="0.25">
      <c r="A16" s="12" t="str">
        <f>IF(Profissionais!A13="","",Profissionais!A13)</f>
        <v/>
      </c>
      <c r="B16" s="12" t="str">
        <f>IF(A16="","",COUNTIFS(Atendimentos!$B$4:$B$303,A16,Atendimentos!$A$4:$A$303,"&gt;="&amp;IF($B$3="",0,$B$3),Atendimentos!$A$4:$A$303,"&lt;="&amp;IF($B$4="",2958465,$B$4)))</f>
        <v/>
      </c>
      <c r="C16" s="19" t="str">
        <f>IF(A16="","",SUMIFS(Atendimentos!$D$4:$D$303,Atendimentos!$B$4:$B$303,A16,Atendimentos!$A$4:$A$303,"&gt;="&amp;IF($B$3="",0,$B$3),Atendimentos!$A$4:$A$303,"&lt;="&amp;IF($B$4="",2958465,$B$4)))</f>
        <v/>
      </c>
      <c r="D16" s="19" t="str">
        <f>IF(A16="","",SUMIFS(Atendimentos!$G$4:$G$303,Atendimentos!$B$4:$B$303,A16,Atendimentos!$A$4:$A$303,"&gt;="&amp;IF($B$3="",0,$B$3),Atendimentos!$A$4:$A$303,"&lt;="&amp;IF($B$4="",2958465,$B$4)))</f>
        <v/>
      </c>
    </row>
    <row r="17" spans="1:4" x14ac:dyDescent="0.25">
      <c r="A17" s="14" t="str">
        <f>IF(Profissionais!A14="","",Profissionais!A14)</f>
        <v/>
      </c>
      <c r="B17" s="14" t="str">
        <f>IF(A17="","",COUNTIFS(Atendimentos!$B$4:$B$303,A17,Atendimentos!$A$4:$A$303,"&gt;="&amp;IF($B$3="",0,$B$3),Atendimentos!$A$4:$A$303,"&lt;="&amp;IF($B$4="",2958465,$B$4)))</f>
        <v/>
      </c>
      <c r="C17" s="18" t="str">
        <f>IF(A17="","",SUMIFS(Atendimentos!$D$4:$D$303,Atendimentos!$B$4:$B$303,A17,Atendimentos!$A$4:$A$303,"&gt;="&amp;IF($B$3="",0,$B$3),Atendimentos!$A$4:$A$303,"&lt;="&amp;IF($B$4="",2958465,$B$4)))</f>
        <v/>
      </c>
      <c r="D17" s="18" t="str">
        <f>IF(A17="","",SUMIFS(Atendimentos!$G$4:$G$303,Atendimentos!$B$4:$B$303,A17,Atendimentos!$A$4:$A$303,"&gt;="&amp;IF($B$3="",0,$B$3),Atendimentos!$A$4:$A$303,"&lt;="&amp;IF($B$4="",2958465,$B$4)))</f>
        <v/>
      </c>
    </row>
    <row r="18" spans="1:4" x14ac:dyDescent="0.25">
      <c r="A18" s="12" t="str">
        <f>IF(Profissionais!A15="","",Profissionais!A15)</f>
        <v/>
      </c>
      <c r="B18" s="12" t="str">
        <f>IF(A18="","",COUNTIFS(Atendimentos!$B$4:$B$303,A18,Atendimentos!$A$4:$A$303,"&gt;="&amp;IF($B$3="",0,$B$3),Atendimentos!$A$4:$A$303,"&lt;="&amp;IF($B$4="",2958465,$B$4)))</f>
        <v/>
      </c>
      <c r="C18" s="19" t="str">
        <f>IF(A18="","",SUMIFS(Atendimentos!$D$4:$D$303,Atendimentos!$B$4:$B$303,A18,Atendimentos!$A$4:$A$303,"&gt;="&amp;IF($B$3="",0,$B$3),Atendimentos!$A$4:$A$303,"&lt;="&amp;IF($B$4="",2958465,$B$4)))</f>
        <v/>
      </c>
      <c r="D18" s="19" t="str">
        <f>IF(A18="","",SUMIFS(Atendimentos!$G$4:$G$303,Atendimentos!$B$4:$B$303,A18,Atendimentos!$A$4:$A$303,"&gt;="&amp;IF($B$3="",0,$B$3),Atendimentos!$A$4:$A$303,"&lt;="&amp;IF($B$4="",2958465,$B$4)))</f>
        <v/>
      </c>
    </row>
    <row r="19" spans="1:4" x14ac:dyDescent="0.25">
      <c r="A19" s="14" t="str">
        <f>IF(Profissionais!A16="","",Profissionais!A16)</f>
        <v/>
      </c>
      <c r="B19" s="14" t="str">
        <f>IF(A19="","",COUNTIFS(Atendimentos!$B$4:$B$303,A19,Atendimentos!$A$4:$A$303,"&gt;="&amp;IF($B$3="",0,$B$3),Atendimentos!$A$4:$A$303,"&lt;="&amp;IF($B$4="",2958465,$B$4)))</f>
        <v/>
      </c>
      <c r="C19" s="18" t="str">
        <f>IF(A19="","",SUMIFS(Atendimentos!$D$4:$D$303,Atendimentos!$B$4:$B$303,A19,Atendimentos!$A$4:$A$303,"&gt;="&amp;IF($B$3="",0,$B$3),Atendimentos!$A$4:$A$303,"&lt;="&amp;IF($B$4="",2958465,$B$4)))</f>
        <v/>
      </c>
      <c r="D19" s="18" t="str">
        <f>IF(A19="","",SUMIFS(Atendimentos!$G$4:$G$303,Atendimentos!$B$4:$B$303,A19,Atendimentos!$A$4:$A$303,"&gt;="&amp;IF($B$3="",0,$B$3),Atendimentos!$A$4:$A$303,"&lt;="&amp;IF($B$4="",2958465,$B$4)))</f>
        <v/>
      </c>
    </row>
    <row r="20" spans="1:4" x14ac:dyDescent="0.25">
      <c r="A20" s="12" t="str">
        <f>IF(Profissionais!A17="","",Profissionais!A17)</f>
        <v/>
      </c>
      <c r="B20" s="12" t="str">
        <f>IF(A20="","",COUNTIFS(Atendimentos!$B$4:$B$303,A20,Atendimentos!$A$4:$A$303,"&gt;="&amp;IF($B$3="",0,$B$3),Atendimentos!$A$4:$A$303,"&lt;="&amp;IF($B$4="",2958465,$B$4)))</f>
        <v/>
      </c>
      <c r="C20" s="19" t="str">
        <f>IF(A20="","",SUMIFS(Atendimentos!$D$4:$D$303,Atendimentos!$B$4:$B$303,A20,Atendimentos!$A$4:$A$303,"&gt;="&amp;IF($B$3="",0,$B$3),Atendimentos!$A$4:$A$303,"&lt;="&amp;IF($B$4="",2958465,$B$4)))</f>
        <v/>
      </c>
      <c r="D20" s="19" t="str">
        <f>IF(A20="","",SUMIFS(Atendimentos!$G$4:$G$303,Atendimentos!$B$4:$B$303,A20,Atendimentos!$A$4:$A$303,"&gt;="&amp;IF($B$3="",0,$B$3),Atendimentos!$A$4:$A$303,"&lt;="&amp;IF($B$4="",2958465,$B$4)))</f>
        <v/>
      </c>
    </row>
    <row r="21" spans="1:4" x14ac:dyDescent="0.25">
      <c r="A21" s="14" t="str">
        <f>IF(Profissionais!A18="","",Profissionais!A18)</f>
        <v/>
      </c>
      <c r="B21" s="14" t="str">
        <f>IF(A21="","",COUNTIFS(Atendimentos!$B$4:$B$303,A21,Atendimentos!$A$4:$A$303,"&gt;="&amp;IF($B$3="",0,$B$3),Atendimentos!$A$4:$A$303,"&lt;="&amp;IF($B$4="",2958465,$B$4)))</f>
        <v/>
      </c>
      <c r="C21" s="18" t="str">
        <f>IF(A21="","",SUMIFS(Atendimentos!$D$4:$D$303,Atendimentos!$B$4:$B$303,A21,Atendimentos!$A$4:$A$303,"&gt;="&amp;IF($B$3="",0,$B$3),Atendimentos!$A$4:$A$303,"&lt;="&amp;IF($B$4="",2958465,$B$4)))</f>
        <v/>
      </c>
      <c r="D21" s="18" t="str">
        <f>IF(A21="","",SUMIFS(Atendimentos!$G$4:$G$303,Atendimentos!$B$4:$B$303,A21,Atendimentos!$A$4:$A$303,"&gt;="&amp;IF($B$3="",0,$B$3),Atendimentos!$A$4:$A$303,"&lt;="&amp;IF($B$4="",2958465,$B$4)))</f>
        <v/>
      </c>
    </row>
    <row r="22" spans="1:4" x14ac:dyDescent="0.25">
      <c r="A22" s="12" t="str">
        <f>IF(Profissionais!A19="","",Profissionais!A19)</f>
        <v/>
      </c>
      <c r="B22" s="12" t="str">
        <f>IF(A22="","",COUNTIFS(Atendimentos!$B$4:$B$303,A22,Atendimentos!$A$4:$A$303,"&gt;="&amp;IF($B$3="",0,$B$3),Atendimentos!$A$4:$A$303,"&lt;="&amp;IF($B$4="",2958465,$B$4)))</f>
        <v/>
      </c>
      <c r="C22" s="19" t="str">
        <f>IF(A22="","",SUMIFS(Atendimentos!$D$4:$D$303,Atendimentos!$B$4:$B$303,A22,Atendimentos!$A$4:$A$303,"&gt;="&amp;IF($B$3="",0,$B$3),Atendimentos!$A$4:$A$303,"&lt;="&amp;IF($B$4="",2958465,$B$4)))</f>
        <v/>
      </c>
      <c r="D22" s="19" t="str">
        <f>IF(A22="","",SUMIFS(Atendimentos!$G$4:$G$303,Atendimentos!$B$4:$B$303,A22,Atendimentos!$A$4:$A$303,"&gt;="&amp;IF($B$3="",0,$B$3),Atendimentos!$A$4:$A$303,"&lt;="&amp;IF($B$4="",2958465,$B$4)))</f>
        <v/>
      </c>
    </row>
    <row r="23" spans="1:4" x14ac:dyDescent="0.25">
      <c r="A23" s="14" t="str">
        <f>IF(Profissionais!A20="","",Profissionais!A20)</f>
        <v/>
      </c>
      <c r="B23" s="14" t="str">
        <f>IF(A23="","",COUNTIFS(Atendimentos!$B$4:$B$303,A23,Atendimentos!$A$4:$A$303,"&gt;="&amp;IF($B$3="",0,$B$3),Atendimentos!$A$4:$A$303,"&lt;="&amp;IF($B$4="",2958465,$B$4)))</f>
        <v/>
      </c>
      <c r="C23" s="18" t="str">
        <f>IF(A23="","",SUMIFS(Atendimentos!$D$4:$D$303,Atendimentos!$B$4:$B$303,A23,Atendimentos!$A$4:$A$303,"&gt;="&amp;IF($B$3="",0,$B$3),Atendimentos!$A$4:$A$303,"&lt;="&amp;IF($B$4="",2958465,$B$4)))</f>
        <v/>
      </c>
      <c r="D23" s="18" t="str">
        <f>IF(A23="","",SUMIFS(Atendimentos!$G$4:$G$303,Atendimentos!$B$4:$B$303,A23,Atendimentos!$A$4:$A$303,"&gt;="&amp;IF($B$3="",0,$B$3),Atendimentos!$A$4:$A$303,"&lt;="&amp;IF($B$4="",2958465,$B$4)))</f>
        <v/>
      </c>
    </row>
    <row r="24" spans="1:4" x14ac:dyDescent="0.25">
      <c r="A24" s="12" t="str">
        <f>IF(Profissionais!A21="","",Profissionais!A21)</f>
        <v/>
      </c>
      <c r="B24" s="12" t="str">
        <f>IF(A24="","",COUNTIFS(Atendimentos!$B$4:$B$303,A24,Atendimentos!$A$4:$A$303,"&gt;="&amp;IF($B$3="",0,$B$3),Atendimentos!$A$4:$A$303,"&lt;="&amp;IF($B$4="",2958465,$B$4)))</f>
        <v/>
      </c>
      <c r="C24" s="19" t="str">
        <f>IF(A24="","",SUMIFS(Atendimentos!$D$4:$D$303,Atendimentos!$B$4:$B$303,A24,Atendimentos!$A$4:$A$303,"&gt;="&amp;IF($B$3="",0,$B$3),Atendimentos!$A$4:$A$303,"&lt;="&amp;IF($B$4="",2958465,$B$4)))</f>
        <v/>
      </c>
      <c r="D24" s="19" t="str">
        <f>IF(A24="","",SUMIFS(Atendimentos!$G$4:$G$303,Atendimentos!$B$4:$B$303,A24,Atendimentos!$A$4:$A$303,"&gt;="&amp;IF($B$3="",0,$B$3),Atendimentos!$A$4:$A$303,"&lt;="&amp;IF($B$4="",2958465,$B$4)))</f>
        <v/>
      </c>
    </row>
    <row r="25" spans="1:4" x14ac:dyDescent="0.25">
      <c r="A25" s="14" t="str">
        <f>IF(Profissionais!A22="","",Profissionais!A22)</f>
        <v/>
      </c>
      <c r="B25" s="14" t="str">
        <f>IF(A25="","",COUNTIFS(Atendimentos!$B$4:$B$303,A25,Atendimentos!$A$4:$A$303,"&gt;="&amp;IF($B$3="",0,$B$3),Atendimentos!$A$4:$A$303,"&lt;="&amp;IF($B$4="",2958465,$B$4)))</f>
        <v/>
      </c>
      <c r="C25" s="18" t="str">
        <f>IF(A25="","",SUMIFS(Atendimentos!$D$4:$D$303,Atendimentos!$B$4:$B$303,A25,Atendimentos!$A$4:$A$303,"&gt;="&amp;IF($B$3="",0,$B$3),Atendimentos!$A$4:$A$303,"&lt;="&amp;IF($B$4="",2958465,$B$4)))</f>
        <v/>
      </c>
      <c r="D25" s="18" t="str">
        <f>IF(A25="","",SUMIFS(Atendimentos!$G$4:$G$303,Atendimentos!$B$4:$B$303,A25,Atendimentos!$A$4:$A$303,"&gt;="&amp;IF($B$3="",0,$B$3),Atendimentos!$A$4:$A$303,"&lt;="&amp;IF($B$4="",2958465,$B$4)))</f>
        <v/>
      </c>
    </row>
    <row r="26" spans="1:4" x14ac:dyDescent="0.25">
      <c r="A26" s="12" t="str">
        <f>IF(Profissionais!A23="","",Profissionais!A23)</f>
        <v/>
      </c>
      <c r="B26" s="12" t="str">
        <f>IF(A26="","",COUNTIFS(Atendimentos!$B$4:$B$303,A26,Atendimentos!$A$4:$A$303,"&gt;="&amp;IF($B$3="",0,$B$3),Atendimentos!$A$4:$A$303,"&lt;="&amp;IF($B$4="",2958465,$B$4)))</f>
        <v/>
      </c>
      <c r="C26" s="19" t="str">
        <f>IF(A26="","",SUMIFS(Atendimentos!$D$4:$D$303,Atendimentos!$B$4:$B$303,A26,Atendimentos!$A$4:$A$303,"&gt;="&amp;IF($B$3="",0,$B$3),Atendimentos!$A$4:$A$303,"&lt;="&amp;IF($B$4="",2958465,$B$4)))</f>
        <v/>
      </c>
      <c r="D26" s="19" t="str">
        <f>IF(A26="","",SUMIFS(Atendimentos!$G$4:$G$303,Atendimentos!$B$4:$B$303,A26,Atendimentos!$A$4:$A$303,"&gt;="&amp;IF($B$3="",0,$B$3),Atendimentos!$A$4:$A$303,"&lt;="&amp;IF($B$4="",2958465,$B$4)))</f>
        <v/>
      </c>
    </row>
    <row r="27" spans="1:4" x14ac:dyDescent="0.25">
      <c r="A27" s="14" t="str">
        <f>IF(Profissionais!A24="","",Profissionais!A24)</f>
        <v/>
      </c>
      <c r="B27" s="14" t="str">
        <f>IF(A27="","",COUNTIFS(Atendimentos!$B$4:$B$303,A27,Atendimentos!$A$4:$A$303,"&gt;="&amp;IF($B$3="",0,$B$3),Atendimentos!$A$4:$A$303,"&lt;="&amp;IF($B$4="",2958465,$B$4)))</f>
        <v/>
      </c>
      <c r="C27" s="18" t="str">
        <f>IF(A27="","",SUMIFS(Atendimentos!$D$4:$D$303,Atendimentos!$B$4:$B$303,A27,Atendimentos!$A$4:$A$303,"&gt;="&amp;IF($B$3="",0,$B$3),Atendimentos!$A$4:$A$303,"&lt;="&amp;IF($B$4="",2958465,$B$4)))</f>
        <v/>
      </c>
      <c r="D27" s="18" t="str">
        <f>IF(A27="","",SUMIFS(Atendimentos!$G$4:$G$303,Atendimentos!$B$4:$B$303,A27,Atendimentos!$A$4:$A$303,"&gt;="&amp;IF($B$3="",0,$B$3),Atendimentos!$A$4:$A$303,"&lt;="&amp;IF($B$4="",2958465,$B$4)))</f>
        <v/>
      </c>
    </row>
    <row r="28" spans="1:4" x14ac:dyDescent="0.25">
      <c r="A28" s="12" t="str">
        <f>IF(Profissionais!A25="","",Profissionais!A25)</f>
        <v/>
      </c>
      <c r="B28" s="12" t="str">
        <f>IF(A28="","",COUNTIFS(Atendimentos!$B$4:$B$303,A28,Atendimentos!$A$4:$A$303,"&gt;="&amp;IF($B$3="",0,$B$3),Atendimentos!$A$4:$A$303,"&lt;="&amp;IF($B$4="",2958465,$B$4)))</f>
        <v/>
      </c>
      <c r="C28" s="19" t="str">
        <f>IF(A28="","",SUMIFS(Atendimentos!$D$4:$D$303,Atendimentos!$B$4:$B$303,A28,Atendimentos!$A$4:$A$303,"&gt;="&amp;IF($B$3="",0,$B$3),Atendimentos!$A$4:$A$303,"&lt;="&amp;IF($B$4="",2958465,$B$4)))</f>
        <v/>
      </c>
      <c r="D28" s="19" t="str">
        <f>IF(A28="","",SUMIFS(Atendimentos!$G$4:$G$303,Atendimentos!$B$4:$B$303,A28,Atendimentos!$A$4:$A$303,"&gt;="&amp;IF($B$3="",0,$B$3),Atendimentos!$A$4:$A$303,"&lt;="&amp;IF($B$4="",2958465,$B$4)))</f>
        <v/>
      </c>
    </row>
    <row r="29" spans="1:4" x14ac:dyDescent="0.25">
      <c r="A29" s="14" t="str">
        <f>IF(Profissionais!A26="","",Profissionais!A26)</f>
        <v/>
      </c>
      <c r="B29" s="14" t="str">
        <f>IF(A29="","",COUNTIFS(Atendimentos!$B$4:$B$303,A29,Atendimentos!$A$4:$A$303,"&gt;="&amp;IF($B$3="",0,$B$3),Atendimentos!$A$4:$A$303,"&lt;="&amp;IF($B$4="",2958465,$B$4)))</f>
        <v/>
      </c>
      <c r="C29" s="18" t="str">
        <f>IF(A29="","",SUMIFS(Atendimentos!$D$4:$D$303,Atendimentos!$B$4:$B$303,A29,Atendimentos!$A$4:$A$303,"&gt;="&amp;IF($B$3="",0,$B$3),Atendimentos!$A$4:$A$303,"&lt;="&amp;IF($B$4="",2958465,$B$4)))</f>
        <v/>
      </c>
      <c r="D29" s="18" t="str">
        <f>IF(A29="","",SUMIFS(Atendimentos!$G$4:$G$303,Atendimentos!$B$4:$B$303,A29,Atendimentos!$A$4:$A$303,"&gt;="&amp;IF($B$3="",0,$B$3),Atendimentos!$A$4:$A$303,"&lt;="&amp;IF($B$4="",2958465,$B$4)))</f>
        <v/>
      </c>
    </row>
    <row r="30" spans="1:4" x14ac:dyDescent="0.25">
      <c r="A30" s="12" t="str">
        <f>IF(Profissionais!A27="","",Profissionais!A27)</f>
        <v/>
      </c>
      <c r="B30" s="12" t="str">
        <f>IF(A30="","",COUNTIFS(Atendimentos!$B$4:$B$303,A30,Atendimentos!$A$4:$A$303,"&gt;="&amp;IF($B$3="",0,$B$3),Atendimentos!$A$4:$A$303,"&lt;="&amp;IF($B$4="",2958465,$B$4)))</f>
        <v/>
      </c>
      <c r="C30" s="19" t="str">
        <f>IF(A30="","",SUMIFS(Atendimentos!$D$4:$D$303,Atendimentos!$B$4:$B$303,A30,Atendimentos!$A$4:$A$303,"&gt;="&amp;IF($B$3="",0,$B$3),Atendimentos!$A$4:$A$303,"&lt;="&amp;IF($B$4="",2958465,$B$4)))</f>
        <v/>
      </c>
      <c r="D30" s="19" t="str">
        <f>IF(A30="","",SUMIFS(Atendimentos!$G$4:$G$303,Atendimentos!$B$4:$B$303,A30,Atendimentos!$A$4:$A$303,"&gt;="&amp;IF($B$3="",0,$B$3),Atendimentos!$A$4:$A$303,"&lt;="&amp;IF($B$4="",2958465,$B$4)))</f>
        <v/>
      </c>
    </row>
    <row r="31" spans="1:4" x14ac:dyDescent="0.25">
      <c r="A31" s="14" t="str">
        <f>IF(Profissionais!A28="","",Profissionais!A28)</f>
        <v/>
      </c>
      <c r="B31" s="14" t="str">
        <f>IF(A31="","",COUNTIFS(Atendimentos!$B$4:$B$303,A31,Atendimentos!$A$4:$A$303,"&gt;="&amp;IF($B$3="",0,$B$3),Atendimentos!$A$4:$A$303,"&lt;="&amp;IF($B$4="",2958465,$B$4)))</f>
        <v/>
      </c>
      <c r="C31" s="18" t="str">
        <f>IF(A31="","",SUMIFS(Atendimentos!$D$4:$D$303,Atendimentos!$B$4:$B$303,A31,Atendimentos!$A$4:$A$303,"&gt;="&amp;IF($B$3="",0,$B$3),Atendimentos!$A$4:$A$303,"&lt;="&amp;IF($B$4="",2958465,$B$4)))</f>
        <v/>
      </c>
      <c r="D31" s="18" t="str">
        <f>IF(A31="","",SUMIFS(Atendimentos!$G$4:$G$303,Atendimentos!$B$4:$B$303,A31,Atendimentos!$A$4:$A$303,"&gt;="&amp;IF($B$3="",0,$B$3),Atendimentos!$A$4:$A$303,"&lt;="&amp;IF($B$4="",2958465,$B$4)))</f>
        <v/>
      </c>
    </row>
    <row r="32" spans="1:4" x14ac:dyDescent="0.25">
      <c r="A32" s="12" t="str">
        <f>IF(Profissionais!A29="","",Profissionais!A29)</f>
        <v/>
      </c>
      <c r="B32" s="12" t="str">
        <f>IF(A32="","",COUNTIFS(Atendimentos!$B$4:$B$303,A32,Atendimentos!$A$4:$A$303,"&gt;="&amp;IF($B$3="",0,$B$3),Atendimentos!$A$4:$A$303,"&lt;="&amp;IF($B$4="",2958465,$B$4)))</f>
        <v/>
      </c>
      <c r="C32" s="19" t="str">
        <f>IF(A32="","",SUMIFS(Atendimentos!$D$4:$D$303,Atendimentos!$B$4:$B$303,A32,Atendimentos!$A$4:$A$303,"&gt;="&amp;IF($B$3="",0,$B$3),Atendimentos!$A$4:$A$303,"&lt;="&amp;IF($B$4="",2958465,$B$4)))</f>
        <v/>
      </c>
      <c r="D32" s="19" t="str">
        <f>IF(A32="","",SUMIFS(Atendimentos!$G$4:$G$303,Atendimentos!$B$4:$B$303,A32,Atendimentos!$A$4:$A$303,"&gt;="&amp;IF($B$3="",0,$B$3),Atendimentos!$A$4:$A$303,"&lt;="&amp;IF($B$4="",2958465,$B$4)))</f>
        <v/>
      </c>
    </row>
    <row r="33" spans="1:4" x14ac:dyDescent="0.25">
      <c r="A33" s="14" t="str">
        <f>IF(Profissionais!A30="","",Profissionais!A30)</f>
        <v/>
      </c>
      <c r="B33" s="14" t="str">
        <f>IF(A33="","",COUNTIFS(Atendimentos!$B$4:$B$303,A33,Atendimentos!$A$4:$A$303,"&gt;="&amp;IF($B$3="",0,$B$3),Atendimentos!$A$4:$A$303,"&lt;="&amp;IF($B$4="",2958465,$B$4)))</f>
        <v/>
      </c>
      <c r="C33" s="18" t="str">
        <f>IF(A33="","",SUMIFS(Atendimentos!$D$4:$D$303,Atendimentos!$B$4:$B$303,A33,Atendimentos!$A$4:$A$303,"&gt;="&amp;IF($B$3="",0,$B$3),Atendimentos!$A$4:$A$303,"&lt;="&amp;IF($B$4="",2958465,$B$4)))</f>
        <v/>
      </c>
      <c r="D33" s="18" t="str">
        <f>IF(A33="","",SUMIFS(Atendimentos!$G$4:$G$303,Atendimentos!$B$4:$B$303,A33,Atendimentos!$A$4:$A$303,"&gt;="&amp;IF($B$3="",0,$B$3),Atendimentos!$A$4:$A$303,"&lt;="&amp;IF($B$4="",2958465,$B$4)))</f>
        <v/>
      </c>
    </row>
    <row r="34" spans="1:4" x14ac:dyDescent="0.25">
      <c r="A34" s="12" t="str">
        <f>IF(Profissionais!A31="","",Profissionais!A31)</f>
        <v/>
      </c>
      <c r="B34" s="12" t="str">
        <f>IF(A34="","",COUNTIFS(Atendimentos!$B$4:$B$303,A34,Atendimentos!$A$4:$A$303,"&gt;="&amp;IF($B$3="",0,$B$3),Atendimentos!$A$4:$A$303,"&lt;="&amp;IF($B$4="",2958465,$B$4)))</f>
        <v/>
      </c>
      <c r="C34" s="19" t="str">
        <f>IF(A34="","",SUMIFS(Atendimentos!$D$4:$D$303,Atendimentos!$B$4:$B$303,A34,Atendimentos!$A$4:$A$303,"&gt;="&amp;IF($B$3="",0,$B$3),Atendimentos!$A$4:$A$303,"&lt;="&amp;IF($B$4="",2958465,$B$4)))</f>
        <v/>
      </c>
      <c r="D34" s="19" t="str">
        <f>IF(A34="","",SUMIFS(Atendimentos!$G$4:$G$303,Atendimentos!$B$4:$B$303,A34,Atendimentos!$A$4:$A$303,"&gt;="&amp;IF($B$3="",0,$B$3),Atendimentos!$A$4:$A$303,"&lt;="&amp;IF($B$4="",2958465,$B$4)))</f>
        <v/>
      </c>
    </row>
    <row r="35" spans="1:4" x14ac:dyDescent="0.25">
      <c r="A35" s="14" t="str">
        <f>IF(Profissionais!A32="","",Profissionais!A32)</f>
        <v/>
      </c>
      <c r="B35" s="14" t="str">
        <f>IF(A35="","",COUNTIFS(Atendimentos!$B$4:$B$303,A35,Atendimentos!$A$4:$A$303,"&gt;="&amp;IF($B$3="",0,$B$3),Atendimentos!$A$4:$A$303,"&lt;="&amp;IF($B$4="",2958465,$B$4)))</f>
        <v/>
      </c>
      <c r="C35" s="18" t="str">
        <f>IF(A35="","",SUMIFS(Atendimentos!$D$4:$D$303,Atendimentos!$B$4:$B$303,A35,Atendimentos!$A$4:$A$303,"&gt;="&amp;IF($B$3="",0,$B$3),Atendimentos!$A$4:$A$303,"&lt;="&amp;IF($B$4="",2958465,$B$4)))</f>
        <v/>
      </c>
      <c r="D35" s="18" t="str">
        <f>IF(A35="","",SUMIFS(Atendimentos!$G$4:$G$303,Atendimentos!$B$4:$B$303,A35,Atendimentos!$A$4:$A$303,"&gt;="&amp;IF($B$3="",0,$B$3),Atendimentos!$A$4:$A$303,"&lt;="&amp;IF($B$4="",2958465,$B$4)))</f>
        <v/>
      </c>
    </row>
    <row r="36" spans="1:4" x14ac:dyDescent="0.25">
      <c r="A36" s="12" t="str">
        <f>IF(Profissionais!A33="","",Profissionais!A33)</f>
        <v/>
      </c>
      <c r="B36" s="12" t="str">
        <f>IF(A36="","",COUNTIFS(Atendimentos!$B$4:$B$303,A36,Atendimentos!$A$4:$A$303,"&gt;="&amp;IF($B$3="",0,$B$3),Atendimentos!$A$4:$A$303,"&lt;="&amp;IF($B$4="",2958465,$B$4)))</f>
        <v/>
      </c>
      <c r="C36" s="19" t="str">
        <f>IF(A36="","",SUMIFS(Atendimentos!$D$4:$D$303,Atendimentos!$B$4:$B$303,A36,Atendimentos!$A$4:$A$303,"&gt;="&amp;IF($B$3="",0,$B$3),Atendimentos!$A$4:$A$303,"&lt;="&amp;IF($B$4="",2958465,$B$4)))</f>
        <v/>
      </c>
      <c r="D36" s="19" t="str">
        <f>IF(A36="","",SUMIFS(Atendimentos!$G$4:$G$303,Atendimentos!$B$4:$B$303,A36,Atendimentos!$A$4:$A$303,"&gt;="&amp;IF($B$3="",0,$B$3),Atendimentos!$A$4:$A$303,"&lt;="&amp;IF($B$4="",2958465,$B$4)))</f>
        <v/>
      </c>
    </row>
    <row r="37" spans="1:4" x14ac:dyDescent="0.25">
      <c r="A37" s="14" t="str">
        <f>IF(Profissionais!A34="","",Profissionais!A34)</f>
        <v/>
      </c>
      <c r="B37" s="14" t="str">
        <f>IF(A37="","",COUNTIFS(Atendimentos!$B$4:$B$303,A37,Atendimentos!$A$4:$A$303,"&gt;="&amp;IF($B$3="",0,$B$3),Atendimentos!$A$4:$A$303,"&lt;="&amp;IF($B$4="",2958465,$B$4)))</f>
        <v/>
      </c>
      <c r="C37" s="18" t="str">
        <f>IF(A37="","",SUMIFS(Atendimentos!$D$4:$D$303,Atendimentos!$B$4:$B$303,A37,Atendimentos!$A$4:$A$303,"&gt;="&amp;IF($B$3="",0,$B$3),Atendimentos!$A$4:$A$303,"&lt;="&amp;IF($B$4="",2958465,$B$4)))</f>
        <v/>
      </c>
      <c r="D37" s="18" t="str">
        <f>IF(A37="","",SUMIFS(Atendimentos!$G$4:$G$303,Atendimentos!$B$4:$B$303,A37,Atendimentos!$A$4:$A$303,"&gt;="&amp;IF($B$3="",0,$B$3),Atendimentos!$A$4:$A$303,"&lt;="&amp;IF($B$4="",2958465,$B$4)))</f>
        <v/>
      </c>
    </row>
    <row r="38" spans="1:4" x14ac:dyDescent="0.25">
      <c r="A38" s="12" t="str">
        <f>IF(Profissionais!A35="","",Profissionais!A35)</f>
        <v/>
      </c>
      <c r="B38" s="12" t="str">
        <f>IF(A38="","",COUNTIFS(Atendimentos!$B$4:$B$303,A38,Atendimentos!$A$4:$A$303,"&gt;="&amp;IF($B$3="",0,$B$3),Atendimentos!$A$4:$A$303,"&lt;="&amp;IF($B$4="",2958465,$B$4)))</f>
        <v/>
      </c>
      <c r="C38" s="19" t="str">
        <f>IF(A38="","",SUMIFS(Atendimentos!$D$4:$D$303,Atendimentos!$B$4:$B$303,A38,Atendimentos!$A$4:$A$303,"&gt;="&amp;IF($B$3="",0,$B$3),Atendimentos!$A$4:$A$303,"&lt;="&amp;IF($B$4="",2958465,$B$4)))</f>
        <v/>
      </c>
      <c r="D38" s="19" t="str">
        <f>IF(A38="","",SUMIFS(Atendimentos!$G$4:$G$303,Atendimentos!$B$4:$B$303,A38,Atendimentos!$A$4:$A$303,"&gt;="&amp;IF($B$3="",0,$B$3),Atendimentos!$A$4:$A$303,"&lt;="&amp;IF($B$4="",2958465,$B$4)))</f>
        <v/>
      </c>
    </row>
    <row r="39" spans="1:4" x14ac:dyDescent="0.25">
      <c r="A39" s="14" t="str">
        <f>IF(Profissionais!A36="","",Profissionais!A36)</f>
        <v/>
      </c>
      <c r="B39" s="14" t="str">
        <f>IF(A39="","",COUNTIFS(Atendimentos!$B$4:$B$303,A39,Atendimentos!$A$4:$A$303,"&gt;="&amp;IF($B$3="",0,$B$3),Atendimentos!$A$4:$A$303,"&lt;="&amp;IF($B$4="",2958465,$B$4)))</f>
        <v/>
      </c>
      <c r="C39" s="18" t="str">
        <f>IF(A39="","",SUMIFS(Atendimentos!$D$4:$D$303,Atendimentos!$B$4:$B$303,A39,Atendimentos!$A$4:$A$303,"&gt;="&amp;IF($B$3="",0,$B$3),Atendimentos!$A$4:$A$303,"&lt;="&amp;IF($B$4="",2958465,$B$4)))</f>
        <v/>
      </c>
      <c r="D39" s="18" t="str">
        <f>IF(A39="","",SUMIFS(Atendimentos!$G$4:$G$303,Atendimentos!$B$4:$B$303,A39,Atendimentos!$A$4:$A$303,"&gt;="&amp;IF($B$3="",0,$B$3),Atendimentos!$A$4:$A$303,"&lt;="&amp;IF($B$4="",2958465,$B$4)))</f>
        <v/>
      </c>
    </row>
    <row r="40" spans="1:4" x14ac:dyDescent="0.25">
      <c r="A40" s="12" t="str">
        <f>IF(Profissionais!A37="","",Profissionais!A37)</f>
        <v/>
      </c>
      <c r="B40" s="12" t="str">
        <f>IF(A40="","",COUNTIFS(Atendimentos!$B$4:$B$303,A40,Atendimentos!$A$4:$A$303,"&gt;="&amp;IF($B$3="",0,$B$3),Atendimentos!$A$4:$A$303,"&lt;="&amp;IF($B$4="",2958465,$B$4)))</f>
        <v/>
      </c>
      <c r="C40" s="19" t="str">
        <f>IF(A40="","",SUMIFS(Atendimentos!$D$4:$D$303,Atendimentos!$B$4:$B$303,A40,Atendimentos!$A$4:$A$303,"&gt;="&amp;IF($B$3="",0,$B$3),Atendimentos!$A$4:$A$303,"&lt;="&amp;IF($B$4="",2958465,$B$4)))</f>
        <v/>
      </c>
      <c r="D40" s="19" t="str">
        <f>IF(A40="","",SUMIFS(Atendimentos!$G$4:$G$303,Atendimentos!$B$4:$B$303,A40,Atendimentos!$A$4:$A$303,"&gt;="&amp;IF($B$3="",0,$B$3),Atendimentos!$A$4:$A$303,"&lt;="&amp;IF($B$4="",2958465,$B$4)))</f>
        <v/>
      </c>
    </row>
    <row r="41" spans="1:4" x14ac:dyDescent="0.25">
      <c r="A41" s="14" t="str">
        <f>IF(Profissionais!A38="","",Profissionais!A38)</f>
        <v/>
      </c>
      <c r="B41" s="14" t="str">
        <f>IF(A41="","",COUNTIFS(Atendimentos!$B$4:$B$303,A41,Atendimentos!$A$4:$A$303,"&gt;="&amp;IF($B$3="",0,$B$3),Atendimentos!$A$4:$A$303,"&lt;="&amp;IF($B$4="",2958465,$B$4)))</f>
        <v/>
      </c>
      <c r="C41" s="18" t="str">
        <f>IF(A41="","",SUMIFS(Atendimentos!$D$4:$D$303,Atendimentos!$B$4:$B$303,A41,Atendimentos!$A$4:$A$303,"&gt;="&amp;IF($B$3="",0,$B$3),Atendimentos!$A$4:$A$303,"&lt;="&amp;IF($B$4="",2958465,$B$4)))</f>
        <v/>
      </c>
      <c r="D41" s="18" t="str">
        <f>IF(A41="","",SUMIFS(Atendimentos!$G$4:$G$303,Atendimentos!$B$4:$B$303,A41,Atendimentos!$A$4:$A$303,"&gt;="&amp;IF($B$3="",0,$B$3),Atendimentos!$A$4:$A$303,"&lt;="&amp;IF($B$4="",2958465,$B$4)))</f>
        <v/>
      </c>
    </row>
    <row r="42" spans="1:4" x14ac:dyDescent="0.25">
      <c r="A42" s="12" t="str">
        <f>IF(Profissionais!A39="","",Profissionais!A39)</f>
        <v/>
      </c>
      <c r="B42" s="12" t="str">
        <f>IF(A42="","",COUNTIFS(Atendimentos!$B$4:$B$303,A42,Atendimentos!$A$4:$A$303,"&gt;="&amp;IF($B$3="",0,$B$3),Atendimentos!$A$4:$A$303,"&lt;="&amp;IF($B$4="",2958465,$B$4)))</f>
        <v/>
      </c>
      <c r="C42" s="19" t="str">
        <f>IF(A42="","",SUMIFS(Atendimentos!$D$4:$D$303,Atendimentos!$B$4:$B$303,A42,Atendimentos!$A$4:$A$303,"&gt;="&amp;IF($B$3="",0,$B$3),Atendimentos!$A$4:$A$303,"&lt;="&amp;IF($B$4="",2958465,$B$4)))</f>
        <v/>
      </c>
      <c r="D42" s="19" t="str">
        <f>IF(A42="","",SUMIFS(Atendimentos!$G$4:$G$303,Atendimentos!$B$4:$B$303,A42,Atendimentos!$A$4:$A$303,"&gt;="&amp;IF($B$3="",0,$B$3),Atendimentos!$A$4:$A$303,"&lt;="&amp;IF($B$4="",2958465,$B$4)))</f>
        <v/>
      </c>
    </row>
    <row r="43" spans="1:4" x14ac:dyDescent="0.25">
      <c r="A43" s="14" t="str">
        <f>IF(Profissionais!A40="","",Profissionais!A40)</f>
        <v/>
      </c>
      <c r="B43" s="14" t="str">
        <f>IF(A43="","",COUNTIFS(Atendimentos!$B$4:$B$303,A43,Atendimentos!$A$4:$A$303,"&gt;="&amp;IF($B$3="",0,$B$3),Atendimentos!$A$4:$A$303,"&lt;="&amp;IF($B$4="",2958465,$B$4)))</f>
        <v/>
      </c>
      <c r="C43" s="18" t="str">
        <f>IF(A43="","",SUMIFS(Atendimentos!$D$4:$D$303,Atendimentos!$B$4:$B$303,A43,Atendimentos!$A$4:$A$303,"&gt;="&amp;IF($B$3="",0,$B$3),Atendimentos!$A$4:$A$303,"&lt;="&amp;IF($B$4="",2958465,$B$4)))</f>
        <v/>
      </c>
      <c r="D43" s="18" t="str">
        <f>IF(A43="","",SUMIFS(Atendimentos!$G$4:$G$303,Atendimentos!$B$4:$B$303,A43,Atendimentos!$A$4:$A$303,"&gt;="&amp;IF($B$3="",0,$B$3),Atendimentos!$A$4:$A$303,"&lt;="&amp;IF($B$4="",2958465,$B$4)))</f>
        <v/>
      </c>
    </row>
    <row r="44" spans="1:4" x14ac:dyDescent="0.25">
      <c r="A44" s="12" t="str">
        <f>IF(Profissionais!A41="","",Profissionais!A41)</f>
        <v/>
      </c>
      <c r="B44" s="12" t="str">
        <f>IF(A44="","",COUNTIFS(Atendimentos!$B$4:$B$303,A44,Atendimentos!$A$4:$A$303,"&gt;="&amp;IF($B$3="",0,$B$3),Atendimentos!$A$4:$A$303,"&lt;="&amp;IF($B$4="",2958465,$B$4)))</f>
        <v/>
      </c>
      <c r="C44" s="19" t="str">
        <f>IF(A44="","",SUMIFS(Atendimentos!$D$4:$D$303,Atendimentos!$B$4:$B$303,A44,Atendimentos!$A$4:$A$303,"&gt;="&amp;IF($B$3="",0,$B$3),Atendimentos!$A$4:$A$303,"&lt;="&amp;IF($B$4="",2958465,$B$4)))</f>
        <v/>
      </c>
      <c r="D44" s="19" t="str">
        <f>IF(A44="","",SUMIFS(Atendimentos!$G$4:$G$303,Atendimentos!$B$4:$B$303,A44,Atendimentos!$A$4:$A$303,"&gt;="&amp;IF($B$3="",0,$B$3),Atendimentos!$A$4:$A$303,"&lt;="&amp;IF($B$4="",2958465,$B$4)))</f>
        <v/>
      </c>
    </row>
    <row r="45" spans="1:4" x14ac:dyDescent="0.25">
      <c r="A45" s="14" t="str">
        <f>IF(Profissionais!A42="","",Profissionais!A42)</f>
        <v/>
      </c>
      <c r="B45" s="14" t="str">
        <f>IF(A45="","",COUNTIFS(Atendimentos!$B$4:$B$303,A45,Atendimentos!$A$4:$A$303,"&gt;="&amp;IF($B$3="",0,$B$3),Atendimentos!$A$4:$A$303,"&lt;="&amp;IF($B$4="",2958465,$B$4)))</f>
        <v/>
      </c>
      <c r="C45" s="18" t="str">
        <f>IF(A45="","",SUMIFS(Atendimentos!$D$4:$D$303,Atendimentos!$B$4:$B$303,A45,Atendimentos!$A$4:$A$303,"&gt;="&amp;IF($B$3="",0,$B$3),Atendimentos!$A$4:$A$303,"&lt;="&amp;IF($B$4="",2958465,$B$4)))</f>
        <v/>
      </c>
      <c r="D45" s="18" t="str">
        <f>IF(A45="","",SUMIFS(Atendimentos!$G$4:$G$303,Atendimentos!$B$4:$B$303,A45,Atendimentos!$A$4:$A$303,"&gt;="&amp;IF($B$3="",0,$B$3),Atendimentos!$A$4:$A$303,"&lt;="&amp;IF($B$4="",2958465,$B$4)))</f>
        <v/>
      </c>
    </row>
    <row r="46" spans="1:4" x14ac:dyDescent="0.25">
      <c r="A46" s="12" t="str">
        <f>IF(Profissionais!A43="","",Profissionais!A43)</f>
        <v/>
      </c>
      <c r="B46" s="12" t="str">
        <f>IF(A46="","",COUNTIFS(Atendimentos!$B$4:$B$303,A46,Atendimentos!$A$4:$A$303,"&gt;="&amp;IF($B$3="",0,$B$3),Atendimentos!$A$4:$A$303,"&lt;="&amp;IF($B$4="",2958465,$B$4)))</f>
        <v/>
      </c>
      <c r="C46" s="19" t="str">
        <f>IF(A46="","",SUMIFS(Atendimentos!$D$4:$D$303,Atendimentos!$B$4:$B$303,A46,Atendimentos!$A$4:$A$303,"&gt;="&amp;IF($B$3="",0,$B$3),Atendimentos!$A$4:$A$303,"&lt;="&amp;IF($B$4="",2958465,$B$4)))</f>
        <v/>
      </c>
      <c r="D46" s="19" t="str">
        <f>IF(A46="","",SUMIFS(Atendimentos!$G$4:$G$303,Atendimentos!$B$4:$B$303,A46,Atendimentos!$A$4:$A$303,"&gt;="&amp;IF($B$3="",0,$B$3),Atendimentos!$A$4:$A$303,"&lt;="&amp;IF($B$4="",2958465,$B$4)))</f>
        <v/>
      </c>
    </row>
    <row r="47" spans="1:4" x14ac:dyDescent="0.25">
      <c r="A47" s="14" t="str">
        <f>IF(Profissionais!A44="","",Profissionais!A44)</f>
        <v/>
      </c>
      <c r="B47" s="14" t="str">
        <f>IF(A47="","",COUNTIFS(Atendimentos!$B$4:$B$303,A47,Atendimentos!$A$4:$A$303,"&gt;="&amp;IF($B$3="",0,$B$3),Atendimentos!$A$4:$A$303,"&lt;="&amp;IF($B$4="",2958465,$B$4)))</f>
        <v/>
      </c>
      <c r="C47" s="18" t="str">
        <f>IF(A47="","",SUMIFS(Atendimentos!$D$4:$D$303,Atendimentos!$B$4:$B$303,A47,Atendimentos!$A$4:$A$303,"&gt;="&amp;IF($B$3="",0,$B$3),Atendimentos!$A$4:$A$303,"&lt;="&amp;IF($B$4="",2958465,$B$4)))</f>
        <v/>
      </c>
      <c r="D47" s="18" t="str">
        <f>IF(A47="","",SUMIFS(Atendimentos!$G$4:$G$303,Atendimentos!$B$4:$B$303,A47,Atendimentos!$A$4:$A$303,"&gt;="&amp;IF($B$3="",0,$B$3),Atendimentos!$A$4:$A$303,"&lt;="&amp;IF($B$4="",2958465,$B$4)))</f>
        <v/>
      </c>
    </row>
    <row r="48" spans="1:4" x14ac:dyDescent="0.25">
      <c r="A48" s="12" t="str">
        <f>IF(Profissionais!A45="","",Profissionais!A45)</f>
        <v/>
      </c>
      <c r="B48" s="12" t="str">
        <f>IF(A48="","",COUNTIFS(Atendimentos!$B$4:$B$303,A48,Atendimentos!$A$4:$A$303,"&gt;="&amp;IF($B$3="",0,$B$3),Atendimentos!$A$4:$A$303,"&lt;="&amp;IF($B$4="",2958465,$B$4)))</f>
        <v/>
      </c>
      <c r="C48" s="19" t="str">
        <f>IF(A48="","",SUMIFS(Atendimentos!$D$4:$D$303,Atendimentos!$B$4:$B$303,A48,Atendimentos!$A$4:$A$303,"&gt;="&amp;IF($B$3="",0,$B$3),Atendimentos!$A$4:$A$303,"&lt;="&amp;IF($B$4="",2958465,$B$4)))</f>
        <v/>
      </c>
      <c r="D48" s="19" t="str">
        <f>IF(A48="","",SUMIFS(Atendimentos!$G$4:$G$303,Atendimentos!$B$4:$B$303,A48,Atendimentos!$A$4:$A$303,"&gt;="&amp;IF($B$3="",0,$B$3),Atendimentos!$A$4:$A$303,"&lt;="&amp;IF($B$4="",2958465,$B$4)))</f>
        <v/>
      </c>
    </row>
    <row r="49" spans="1:4" x14ac:dyDescent="0.25">
      <c r="A49" s="14" t="str">
        <f>IF(Profissionais!A46="","",Profissionais!A46)</f>
        <v/>
      </c>
      <c r="B49" s="14" t="str">
        <f>IF(A49="","",COUNTIFS(Atendimentos!$B$4:$B$303,A49,Atendimentos!$A$4:$A$303,"&gt;="&amp;IF($B$3="",0,$B$3),Atendimentos!$A$4:$A$303,"&lt;="&amp;IF($B$4="",2958465,$B$4)))</f>
        <v/>
      </c>
      <c r="C49" s="18" t="str">
        <f>IF(A49="","",SUMIFS(Atendimentos!$D$4:$D$303,Atendimentos!$B$4:$B$303,A49,Atendimentos!$A$4:$A$303,"&gt;="&amp;IF($B$3="",0,$B$3),Atendimentos!$A$4:$A$303,"&lt;="&amp;IF($B$4="",2958465,$B$4)))</f>
        <v/>
      </c>
      <c r="D49" s="18" t="str">
        <f>IF(A49="","",SUMIFS(Atendimentos!$G$4:$G$303,Atendimentos!$B$4:$B$303,A49,Atendimentos!$A$4:$A$303,"&gt;="&amp;IF($B$3="",0,$B$3),Atendimentos!$A$4:$A$303,"&lt;="&amp;IF($B$4="",2958465,$B$4)))</f>
        <v/>
      </c>
    </row>
    <row r="50" spans="1:4" x14ac:dyDescent="0.25">
      <c r="A50" s="12" t="str">
        <f>IF(Profissionais!A47="","",Profissionais!A47)</f>
        <v/>
      </c>
      <c r="B50" s="12" t="str">
        <f>IF(A50="","",COUNTIFS(Atendimentos!$B$4:$B$303,A50,Atendimentos!$A$4:$A$303,"&gt;="&amp;IF($B$3="",0,$B$3),Atendimentos!$A$4:$A$303,"&lt;="&amp;IF($B$4="",2958465,$B$4)))</f>
        <v/>
      </c>
      <c r="C50" s="19" t="str">
        <f>IF(A50="","",SUMIFS(Atendimentos!$D$4:$D$303,Atendimentos!$B$4:$B$303,A50,Atendimentos!$A$4:$A$303,"&gt;="&amp;IF($B$3="",0,$B$3),Atendimentos!$A$4:$A$303,"&lt;="&amp;IF($B$4="",2958465,$B$4)))</f>
        <v/>
      </c>
      <c r="D50" s="19" t="str">
        <f>IF(A50="","",SUMIFS(Atendimentos!$G$4:$G$303,Atendimentos!$B$4:$B$303,A50,Atendimentos!$A$4:$A$303,"&gt;="&amp;IF($B$3="",0,$B$3),Atendimentos!$A$4:$A$303,"&lt;="&amp;IF($B$4="",2958465,$B$4)))</f>
        <v/>
      </c>
    </row>
    <row r="51" spans="1:4" x14ac:dyDescent="0.25">
      <c r="A51" s="14" t="str">
        <f>IF(Profissionais!A48="","",Profissionais!A48)</f>
        <v/>
      </c>
      <c r="B51" s="14" t="str">
        <f>IF(A51="","",COUNTIFS(Atendimentos!$B$4:$B$303,A51,Atendimentos!$A$4:$A$303,"&gt;="&amp;IF($B$3="",0,$B$3),Atendimentos!$A$4:$A$303,"&lt;="&amp;IF($B$4="",2958465,$B$4)))</f>
        <v/>
      </c>
      <c r="C51" s="18" t="str">
        <f>IF(A51="","",SUMIFS(Atendimentos!$D$4:$D$303,Atendimentos!$B$4:$B$303,A51,Atendimentos!$A$4:$A$303,"&gt;="&amp;IF($B$3="",0,$B$3),Atendimentos!$A$4:$A$303,"&lt;="&amp;IF($B$4="",2958465,$B$4)))</f>
        <v/>
      </c>
      <c r="D51" s="18" t="str">
        <f>IF(A51="","",SUMIFS(Atendimentos!$G$4:$G$303,Atendimentos!$B$4:$B$303,A51,Atendimentos!$A$4:$A$303,"&gt;="&amp;IF($B$3="",0,$B$3),Atendimentos!$A$4:$A$303,"&lt;="&amp;IF($B$4="",2958465,$B$4)))</f>
        <v/>
      </c>
    </row>
    <row r="52" spans="1:4" x14ac:dyDescent="0.25">
      <c r="A52" s="12" t="str">
        <f>IF(Profissionais!A49="","",Profissionais!A49)</f>
        <v/>
      </c>
      <c r="B52" s="12" t="str">
        <f>IF(A52="","",COUNTIFS(Atendimentos!$B$4:$B$303,A52,Atendimentos!$A$4:$A$303,"&gt;="&amp;IF($B$3="",0,$B$3),Atendimentos!$A$4:$A$303,"&lt;="&amp;IF($B$4="",2958465,$B$4)))</f>
        <v/>
      </c>
      <c r="C52" s="19" t="str">
        <f>IF(A52="","",SUMIFS(Atendimentos!$D$4:$D$303,Atendimentos!$B$4:$B$303,A52,Atendimentos!$A$4:$A$303,"&gt;="&amp;IF($B$3="",0,$B$3),Atendimentos!$A$4:$A$303,"&lt;="&amp;IF($B$4="",2958465,$B$4)))</f>
        <v/>
      </c>
      <c r="D52" s="19" t="str">
        <f>IF(A52="","",SUMIFS(Atendimentos!$G$4:$G$303,Atendimentos!$B$4:$B$303,A52,Atendimentos!$A$4:$A$303,"&gt;="&amp;IF($B$3="",0,$B$3),Atendimentos!$A$4:$A$303,"&lt;="&amp;IF($B$4="",2958465,$B$4)))</f>
        <v/>
      </c>
    </row>
    <row r="53" spans="1:4" x14ac:dyDescent="0.25">
      <c r="A53" s="14" t="str">
        <f>IF(Profissionais!A50="","",Profissionais!A50)</f>
        <v/>
      </c>
      <c r="B53" s="14" t="str">
        <f>IF(A53="","",COUNTIFS(Atendimentos!$B$4:$B$303,A53,Atendimentos!$A$4:$A$303,"&gt;="&amp;IF($B$3="",0,$B$3),Atendimentos!$A$4:$A$303,"&lt;="&amp;IF($B$4="",2958465,$B$4)))</f>
        <v/>
      </c>
      <c r="C53" s="18" t="str">
        <f>IF(A53="","",SUMIFS(Atendimentos!$D$4:$D$303,Atendimentos!$B$4:$B$303,A53,Atendimentos!$A$4:$A$303,"&gt;="&amp;IF($B$3="",0,$B$3),Atendimentos!$A$4:$A$303,"&lt;="&amp;IF($B$4="",2958465,$B$4)))</f>
        <v/>
      </c>
      <c r="D53" s="18" t="str">
        <f>IF(A53="","",SUMIFS(Atendimentos!$G$4:$G$303,Atendimentos!$B$4:$B$303,A53,Atendimentos!$A$4:$A$303,"&gt;="&amp;IF($B$3="",0,$B$3),Atendimentos!$A$4:$A$303,"&lt;="&amp;IF($B$4="",2958465,$B$4)))</f>
        <v/>
      </c>
    </row>
    <row r="54" spans="1:4" x14ac:dyDescent="0.25">
      <c r="A54" s="12" t="str">
        <f>IF(Profissionais!A51="","",Profissionais!A51)</f>
        <v/>
      </c>
      <c r="B54" s="12" t="str">
        <f>IF(A54="","",COUNTIFS(Atendimentos!$B$4:$B$303,A54,Atendimentos!$A$4:$A$303,"&gt;="&amp;IF($B$3="",0,$B$3),Atendimentos!$A$4:$A$303,"&lt;="&amp;IF($B$4="",2958465,$B$4)))</f>
        <v/>
      </c>
      <c r="C54" s="19" t="str">
        <f>IF(A54="","",SUMIFS(Atendimentos!$D$4:$D$303,Atendimentos!$B$4:$B$303,A54,Atendimentos!$A$4:$A$303,"&gt;="&amp;IF($B$3="",0,$B$3),Atendimentos!$A$4:$A$303,"&lt;="&amp;IF($B$4="",2958465,$B$4)))</f>
        <v/>
      </c>
      <c r="D54" s="19" t="str">
        <f>IF(A54="","",SUMIFS(Atendimentos!$G$4:$G$303,Atendimentos!$B$4:$B$303,A54,Atendimentos!$A$4:$A$303,"&gt;="&amp;IF($B$3="",0,$B$3),Atendimentos!$A$4:$A$303,"&lt;="&amp;IF($B$4="",2958465,$B$4)))</f>
        <v/>
      </c>
    </row>
    <row r="55" spans="1:4" x14ac:dyDescent="0.25">
      <c r="A55" s="14" t="str">
        <f>IF(Profissionais!A52="","",Profissionais!A52)</f>
        <v/>
      </c>
      <c r="B55" s="14" t="str">
        <f>IF(A55="","",COUNTIFS(Atendimentos!$B$4:$B$303,A55,Atendimentos!$A$4:$A$303,"&gt;="&amp;IF($B$3="",0,$B$3),Atendimentos!$A$4:$A$303,"&lt;="&amp;IF($B$4="",2958465,$B$4)))</f>
        <v/>
      </c>
      <c r="C55" s="18" t="str">
        <f>IF(A55="","",SUMIFS(Atendimentos!$D$4:$D$303,Atendimentos!$B$4:$B$303,A55,Atendimentos!$A$4:$A$303,"&gt;="&amp;IF($B$3="",0,$B$3),Atendimentos!$A$4:$A$303,"&lt;="&amp;IF($B$4="",2958465,$B$4)))</f>
        <v/>
      </c>
      <c r="D55" s="18" t="str">
        <f>IF(A55="","",SUMIFS(Atendimentos!$G$4:$G$303,Atendimentos!$B$4:$B$303,A55,Atendimentos!$A$4:$A$303,"&gt;="&amp;IF($B$3="",0,$B$3),Atendimentos!$A$4:$A$303,"&lt;="&amp;IF($B$4="",2958465,$B$4)))</f>
        <v/>
      </c>
    </row>
    <row r="56" spans="1:4" x14ac:dyDescent="0.25">
      <c r="A56" s="12" t="str">
        <f>IF(Profissionais!A53="","",Profissionais!A53)</f>
        <v/>
      </c>
      <c r="B56" s="12" t="str">
        <f>IF(A56="","",COUNTIFS(Atendimentos!$B$4:$B$303,A56,Atendimentos!$A$4:$A$303,"&gt;="&amp;IF($B$3="",0,$B$3),Atendimentos!$A$4:$A$303,"&lt;="&amp;IF($B$4="",2958465,$B$4)))</f>
        <v/>
      </c>
      <c r="C56" s="19" t="str">
        <f>IF(A56="","",SUMIFS(Atendimentos!$D$4:$D$303,Atendimentos!$B$4:$B$303,A56,Atendimentos!$A$4:$A$303,"&gt;="&amp;IF($B$3="",0,$B$3),Atendimentos!$A$4:$A$303,"&lt;="&amp;IF($B$4="",2958465,$B$4)))</f>
        <v/>
      </c>
      <c r="D56" s="19" t="str">
        <f>IF(A56="","",SUMIFS(Atendimentos!$G$4:$G$303,Atendimentos!$B$4:$B$303,A56,Atendimentos!$A$4:$A$303,"&gt;="&amp;IF($B$3="",0,$B$3),Atendimentos!$A$4:$A$303,"&lt;="&amp;IF($B$4="",2958465,$B$4)))</f>
        <v/>
      </c>
    </row>
    <row r="57" spans="1:4" x14ac:dyDescent="0.25">
      <c r="A57" s="26" t="s">
        <v>39</v>
      </c>
      <c r="B57" s="26">
        <f>SUM(B7:B56)</f>
        <v>3</v>
      </c>
      <c r="C57" s="27">
        <f>SUM(C7:C56)</f>
        <v>330</v>
      </c>
      <c r="D57" s="27">
        <f>SUM(D7:D56)</f>
        <v>117</v>
      </c>
    </row>
  </sheetData>
  <mergeCells count="2">
    <mergeCell ref="A1:D1"/>
    <mergeCell ref="A2:D2"/>
  </mergeCell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&amp;L&amp;8Modelo grátis do Salão Up · salaoup.com&amp;R&amp;8&amp;P/&amp;N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Como usar</vt:lpstr>
      <vt:lpstr>Profissionais</vt:lpstr>
      <vt:lpstr>Serviços</vt:lpstr>
      <vt:lpstr>Atendimentos</vt:lpstr>
      <vt:lpstr>Fechamento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Salão Up (salaoup.com)</dc:creator>
  <dc:title>Planilha de comissão do salão</dc:title>
  <dc:subject/>
  <dc:description/>
  <cp:keywords/>
  <cp:category/>
  <cp:lastModifiedBy>Unknown</cp:lastModifiedBy>
  <dcterms:created xsi:type="dcterms:W3CDTF">2026-10-05T17:39:12Z</dcterms:created>
  <dcterms:modified xsi:type="dcterms:W3CDTF">2026-10-05T17:39:12Z</dcterms:modified>
</cp:coreProperties>
</file>